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tabRatio="938" activeTab="0"/>
  </bookViews>
  <sheets>
    <sheet name="會計報告封面" sheetId="1" r:id="rId1"/>
    <sheet name="計畫經費彙總表" sheetId="2" r:id="rId2"/>
    <sheet name="工時記錄表" sheetId="3" r:id="rId3"/>
    <sheet name="研發人員薪資表" sheetId="4" r:id="rId4"/>
    <sheet name="國際人員薪資表" sheetId="5" r:id="rId5"/>
    <sheet name="顧問" sheetId="6" r:id="rId6"/>
    <sheet name="材料費" sheetId="7" r:id="rId7"/>
    <sheet name="研發設備使用費" sheetId="8" r:id="rId8"/>
    <sheet name="設備使用記錄表" sheetId="9" r:id="rId9"/>
    <sheet name="設備維護費" sheetId="10" r:id="rId10"/>
    <sheet name="技術購買費" sheetId="11" r:id="rId11"/>
    <sheet name="委託研究費" sheetId="12" r:id="rId12"/>
    <sheet name="委託勞務費" sheetId="13" r:id="rId13"/>
    <sheet name="委託設計費" sheetId="14" r:id="rId14"/>
    <sheet name="委託諮詢費" sheetId="15" r:id="rId15"/>
    <sheet name="國內差旅費" sheetId="16" r:id="rId16"/>
  </sheets>
  <definedNames>
    <definedName name="_xlnm.Print_Area" localSheetId="2">'工時記錄表'!$A$1:$AJ$23</definedName>
    <definedName name="_xlnm.Print_Area" localSheetId="10">'技術購買費'!$A$1:$H$27</definedName>
    <definedName name="_xlnm.Print_Area" localSheetId="6">'材料費'!$A$1:$K$32</definedName>
    <definedName name="_xlnm.Print_Area" localSheetId="11">'委託研究費'!$A$1:$H$27</definedName>
    <definedName name="_xlnm.Print_Area" localSheetId="13">'委託設計費'!$A$1:$H$27</definedName>
    <definedName name="_xlnm.Print_Area" localSheetId="12">'委託勞務費'!$A$1:$H$27</definedName>
    <definedName name="_xlnm.Print_Area" localSheetId="14">'委託諮詢費'!$A$1:$H$27</definedName>
    <definedName name="_xlnm.Print_Area" localSheetId="3">'研發人員薪資表'!$A$1:$K$22</definedName>
    <definedName name="_xlnm.Print_Area" localSheetId="7">'研發設備使用費'!$A$1:$K$35</definedName>
    <definedName name="_xlnm.Print_Area" localSheetId="1">'計畫經費彙總表'!$A$1:$M$29</definedName>
    <definedName name="_xlnm.Print_Area" localSheetId="15">'國內差旅費'!$A$1:$N$25</definedName>
    <definedName name="_xlnm.Print_Area" localSheetId="4">'國際人員薪資表'!$A$1:$K$22</definedName>
    <definedName name="_xlnm.Print_Area" localSheetId="8">'設備使用記錄表'!$A$1:$AK$21</definedName>
    <definedName name="_xlnm.Print_Area" localSheetId="9">'設備維護費'!$A$1:$L$23</definedName>
    <definedName name="_xlnm.Print_Area" localSheetId="0">'會計報告封面'!$A$1:$K$19</definedName>
    <definedName name="_xlnm.Print_Area" localSheetId="5">'顧問'!$A$1:$E$22</definedName>
  </definedNames>
  <calcPr fullCalcOnLoad="1"/>
</workbook>
</file>

<file path=xl/comments3.xml><?xml version="1.0" encoding="utf-8"?>
<comments xmlns="http://schemas.openxmlformats.org/spreadsheetml/2006/main">
  <authors>
    <author>柯欣儀</author>
  </authors>
  <commentList>
    <comment ref="AH3" authorId="0">
      <text>
        <r>
          <rPr>
            <sz val="9"/>
            <rFont val="細明體"/>
            <family val="3"/>
          </rPr>
          <t>請依照公司該月實際總工時填列</t>
        </r>
        <r>
          <rPr>
            <sz val="9"/>
            <rFont val="Tahoma"/>
            <family val="2"/>
          </rPr>
          <t xml:space="preserve">
</t>
        </r>
      </text>
    </comment>
  </commentList>
</comments>
</file>

<file path=xl/sharedStrings.xml><?xml version="1.0" encoding="utf-8"?>
<sst xmlns="http://schemas.openxmlformats.org/spreadsheetml/2006/main" count="532" uniqueCount="333">
  <si>
    <t>合計</t>
  </si>
  <si>
    <t>其他</t>
  </si>
  <si>
    <t>姓名</t>
  </si>
  <si>
    <t>職稱</t>
  </si>
  <si>
    <t>出差期間</t>
  </si>
  <si>
    <t>傳票日期</t>
  </si>
  <si>
    <t>傳票號碼</t>
  </si>
  <si>
    <t>機票</t>
  </si>
  <si>
    <t>車資</t>
  </si>
  <si>
    <t>住宿費</t>
  </si>
  <si>
    <t>膳雜費</t>
  </si>
  <si>
    <t>日期</t>
  </si>
  <si>
    <t>發票日期</t>
  </si>
  <si>
    <t>發票編號</t>
  </si>
  <si>
    <t>供應商</t>
  </si>
  <si>
    <t>品名</t>
  </si>
  <si>
    <t>對照計畫書所列項目</t>
  </si>
  <si>
    <t>數量</t>
  </si>
  <si>
    <t>單位</t>
  </si>
  <si>
    <t>金額</t>
  </si>
  <si>
    <t>財產編號</t>
  </si>
  <si>
    <t>設備名稱</t>
  </si>
  <si>
    <t>取得日期</t>
  </si>
  <si>
    <t>購入成本</t>
  </si>
  <si>
    <t>付款期數</t>
  </si>
  <si>
    <t>(1)8800015</t>
  </si>
  <si>
    <t>CD200102</t>
  </si>
  <si>
    <t>螺絲</t>
  </si>
  <si>
    <t>個</t>
  </si>
  <si>
    <t>(2)8900032</t>
  </si>
  <si>
    <t>EF200305</t>
  </si>
  <si>
    <t>AV23182456</t>
  </si>
  <si>
    <t>(1)8800015</t>
  </si>
  <si>
    <t>88.01.15</t>
  </si>
  <si>
    <t>(2)8900032</t>
  </si>
  <si>
    <t>89.07.22</t>
  </si>
  <si>
    <t>(3)8900033</t>
  </si>
  <si>
    <t>加工機</t>
  </si>
  <si>
    <t>89.07.25</t>
  </si>
  <si>
    <t>AB12345678</t>
  </si>
  <si>
    <t>AB13145676</t>
  </si>
  <si>
    <t>姓名</t>
  </si>
  <si>
    <t>投入
比率</t>
  </si>
  <si>
    <t>鋼材</t>
  </si>
  <si>
    <t>金額單位:元</t>
  </si>
  <si>
    <t>金額單位:元</t>
  </si>
  <si>
    <t>簽名欄</t>
  </si>
  <si>
    <t>發票日期             (領料日期)</t>
  </si>
  <si>
    <t>發票編號         (領料單號)</t>
  </si>
  <si>
    <t>(1)9702011</t>
  </si>
  <si>
    <t>(2)9702025</t>
  </si>
  <si>
    <t>EW86973745</t>
  </si>
  <si>
    <t>金額單位：元</t>
  </si>
  <si>
    <t>預算科目</t>
  </si>
  <si>
    <t>補助款</t>
  </si>
  <si>
    <t>自籌款</t>
  </si>
  <si>
    <t>小計</t>
  </si>
  <si>
    <t>一、人事費</t>
  </si>
  <si>
    <t xml:space="preserve">    1.研發人員</t>
  </si>
  <si>
    <t>二、消耗性器材及原材料費</t>
  </si>
  <si>
    <t>四、研發設備維護費</t>
  </si>
  <si>
    <t>合  計</t>
  </si>
  <si>
    <t>計畫主持人:</t>
  </si>
  <si>
    <t>主辦會計:</t>
  </si>
  <si>
    <t>填表人：</t>
  </si>
  <si>
    <t>AV23182456</t>
  </si>
  <si>
    <t>註1:金額以元為單位。</t>
  </si>
  <si>
    <t>註2:補助款及自籌款出現#DIV/0!之欄位請填0。</t>
  </si>
  <si>
    <t>註3:請填寫綠色填滿之欄位，電腦會自動編列小計。</t>
  </si>
  <si>
    <t>傳票日期</t>
  </si>
  <si>
    <t>傳票編號</t>
  </si>
  <si>
    <t>金額</t>
  </si>
  <si>
    <t>正常使用時數</t>
  </si>
  <si>
    <t>投入
比率</t>
  </si>
  <si>
    <t>事  由</t>
  </si>
  <si>
    <t>經理</t>
  </si>
  <si>
    <t>工程師</t>
  </si>
  <si>
    <t>天數</t>
  </si>
  <si>
    <t>正常工作時數</t>
  </si>
  <si>
    <t>3月14-15日</t>
  </si>
  <si>
    <t>計畫預算數</t>
  </si>
  <si>
    <t>××</t>
  </si>
  <si>
    <t>齒輪</t>
  </si>
  <si>
    <t>模具製作材料</t>
  </si>
  <si>
    <t>傳動軸材料</t>
  </si>
  <si>
    <t>成型機</t>
  </si>
  <si>
    <t>磨石機</t>
  </si>
  <si>
    <t>電腦</t>
  </si>
  <si>
    <t>射出機</t>
  </si>
  <si>
    <t>模具材料</t>
  </si>
  <si>
    <t>討論技術規格</t>
  </si>
  <si>
    <t>1.×××</t>
  </si>
  <si>
    <t>2.×××</t>
  </si>
  <si>
    <t>塑膠中心</t>
  </si>
  <si>
    <t>（請蓋章或簽名）</t>
  </si>
  <si>
    <t>公司負責人:</t>
  </si>
  <si>
    <t xml:space="preserve">  1.技術或智慧財產權購買費</t>
  </si>
  <si>
    <t xml:space="preserve">  2.委託研究費</t>
  </si>
  <si>
    <t xml:space="preserve">  3.委託勞務費</t>
  </si>
  <si>
    <t>105.5.20</t>
  </si>
  <si>
    <t>105.5.25</t>
  </si>
  <si>
    <t>105.5.13</t>
  </si>
  <si>
    <t>105.5.18</t>
  </si>
  <si>
    <t>對照計畫書所列項目
(註1)</t>
  </si>
  <si>
    <t>品名
(註2)</t>
  </si>
  <si>
    <t>註2：「品名」請依發票填寫所列項目。</t>
  </si>
  <si>
    <t>105.5.03</t>
  </si>
  <si>
    <t>105.5.06</t>
  </si>
  <si>
    <t>105.05.06</t>
  </si>
  <si>
    <t>105.05.03</t>
  </si>
  <si>
    <t>xx技術授權</t>
  </si>
  <si>
    <t>xx專利購買</t>
  </si>
  <si>
    <t>xxx技術研究</t>
  </si>
  <si>
    <t>xxx專案研究</t>
  </si>
  <si>
    <t>軟體設計開發</t>
  </si>
  <si>
    <t>計畫名稱</t>
  </si>
  <si>
    <r>
      <t>(</t>
    </r>
    <r>
      <rPr>
        <sz val="12"/>
        <color indexed="8"/>
        <rFont val="標楷體"/>
        <family val="4"/>
      </rPr>
      <t>請輸入</t>
    </r>
    <r>
      <rPr>
        <b/>
        <sz val="12"/>
        <color indexed="8"/>
        <rFont val="標楷體"/>
        <family val="4"/>
      </rPr>
      <t>計畫名稱</t>
    </r>
    <r>
      <rPr>
        <sz val="12"/>
        <rFont val="Times New Roman"/>
        <family val="1"/>
      </rPr>
      <t>,</t>
    </r>
    <r>
      <rPr>
        <sz val="12"/>
        <color indexed="8"/>
        <rFont val="標楷體"/>
        <family val="4"/>
      </rPr>
      <t>此行請於列印時刪除</t>
    </r>
    <r>
      <rPr>
        <sz val="12"/>
        <rFont val="Times New Roman"/>
        <family val="1"/>
      </rPr>
      <t>)</t>
    </r>
  </si>
  <si>
    <t>執行廠商名稱</t>
  </si>
  <si>
    <t>本公司具結本執行工作報告所填報資料皆屬實，如有不實或虛報，願負一切法律責任</t>
  </si>
  <si>
    <r>
      <t>公司負責人</t>
    </r>
    <r>
      <rPr>
        <b/>
        <sz val="14"/>
        <color indexed="8"/>
        <rFont val="Times New Roman"/>
        <family val="1"/>
      </rPr>
      <t xml:space="preserve">: </t>
    </r>
    <r>
      <rPr>
        <b/>
        <u val="single"/>
        <sz val="14"/>
        <color indexed="8"/>
        <rFont val="Times New Roman"/>
        <family val="1"/>
      </rPr>
      <t xml:space="preserve">  </t>
    </r>
    <r>
      <rPr>
        <b/>
        <sz val="14"/>
        <color indexed="8"/>
        <rFont val="Times New Roman"/>
        <family val="1"/>
      </rPr>
      <t xml:space="preserve">                   </t>
    </r>
  </si>
  <si>
    <r>
      <t>計畫主持人</t>
    </r>
    <r>
      <rPr>
        <b/>
        <sz val="14"/>
        <color indexed="8"/>
        <rFont val="Times New Roman"/>
        <family val="1"/>
      </rPr>
      <t>:</t>
    </r>
  </si>
  <si>
    <r>
      <t>主辦會計</t>
    </r>
    <r>
      <rPr>
        <b/>
        <sz val="14"/>
        <color indexed="8"/>
        <rFont val="Times New Roman"/>
        <family val="1"/>
      </rPr>
      <t>:</t>
    </r>
  </si>
  <si>
    <t>填表人：</t>
  </si>
  <si>
    <t>（蓋章或簽名並註明日期）</t>
  </si>
  <si>
    <t>計畫經費彙總表(應按月編制)</t>
  </si>
  <si>
    <r>
      <t>計畫編號：</t>
    </r>
    <r>
      <rPr>
        <b/>
        <sz val="12"/>
        <color indexed="8"/>
        <rFont val="Times New Roman"/>
        <family val="1"/>
      </rPr>
      <t xml:space="preserve">       </t>
    </r>
  </si>
  <si>
    <t>計畫名稱：</t>
  </si>
  <si>
    <t xml:space="preserve">    2.國際研發人員</t>
  </si>
  <si>
    <t xml:space="preserve">    3.顧問</t>
  </si>
  <si>
    <t>SBIR計畫-顧問費(××月)</t>
  </si>
  <si>
    <t>SBIR計畫-工時記錄表(××月)</t>
  </si>
  <si>
    <t>研發人員</t>
  </si>
  <si>
    <t>國際研發人員</t>
  </si>
  <si>
    <t>SBIR計畫-消耗性器材及原材料費(××月)</t>
  </si>
  <si>
    <t>已有設備</t>
  </si>
  <si>
    <t>新增設備</t>
  </si>
  <si>
    <t>SBIR計畫-設備使用記錄表(××月)</t>
  </si>
  <si>
    <t>SBIR計畫-技術或智慧財產購買費(××月)</t>
  </si>
  <si>
    <t>SBIR計畫-委託研究費(××月)</t>
  </si>
  <si>
    <t>SBIR計畫-委託勞務費(××月)</t>
  </si>
  <si>
    <t xml:space="preserve">  4.委託設計費</t>
  </si>
  <si>
    <t xml:space="preserve">  5.委託諮詢費</t>
  </si>
  <si>
    <t>六、國內差旅費</t>
  </si>
  <si>
    <t>上期累計實支數</t>
  </si>
  <si>
    <t xml:space="preserve">  本期實支數</t>
  </si>
  <si>
    <t xml:space="preserve"> 累計實支數</t>
  </si>
  <si>
    <t>註2：獎金應為實際發放金額。</t>
  </si>
  <si>
    <t>付款憑證</t>
  </si>
  <si>
    <t>單價
(材料明細或分攤表)</t>
  </si>
  <si>
    <t>五、技術移轉費</t>
  </si>
  <si>
    <t>註3：營業稅不得報支。</t>
  </si>
  <si>
    <t>SBIR計畫-委託設計費(××月)</t>
  </si>
  <si>
    <t>xxx檢測、分析</t>
  </si>
  <si>
    <t>SBIR計畫-委託諮詢費(××月)</t>
  </si>
  <si>
    <t>xxx諮詢</t>
  </si>
  <si>
    <t>SBIR計畫-國內差旅費(××月)</t>
  </si>
  <si>
    <t xml:space="preserve">     1.領款收據（應書明受領事由、受領人名，由受領人簽名或蓋章）</t>
  </si>
  <si>
    <t>××股份有限公司</t>
  </si>
  <si>
    <t>合   計</t>
  </si>
  <si>
    <t>3.×××</t>
  </si>
  <si>
    <t>4.×××</t>
  </si>
  <si>
    <t>金額
(不含營業稅)</t>
  </si>
  <si>
    <t>合                                計</t>
  </si>
  <si>
    <t>註4：營業稅不得報支。</t>
  </si>
  <si>
    <t>購入成本
(單套)</t>
  </si>
  <si>
    <t>1.技轉(委託)項目名稱:</t>
  </si>
  <si>
    <t>2.技轉(委託)對象：</t>
  </si>
  <si>
    <t>3.合約期間:00年00月00日~00年00月00日</t>
  </si>
  <si>
    <t>4.合約總額：</t>
  </si>
  <si>
    <t>5.付款方式：</t>
  </si>
  <si>
    <t>第 1 期</t>
  </si>
  <si>
    <t>第 2 期</t>
  </si>
  <si>
    <t>合       計</t>
  </si>
  <si>
    <t>對照計畫書所列項目                    (合作內容)</t>
  </si>
  <si>
    <t>註1：所列技轉單位及合作內容應與計畫書所列相符。</t>
  </si>
  <si>
    <t>註2：「付款憑證」欄位請填寫支票號碼﹐若以匯款方式支付請註明「x月x日匯款」，應於財審結案報告出具前完成支付(支票兌現)。</t>
  </si>
  <si>
    <t xml:space="preserve">註4：技轉對象、項目及金額應與計畫書一致，不同對象及項目之預算金額不能流用。
</t>
  </si>
  <si>
    <t xml:space="preserve">     2.統一發票（或收據）、或國外之INVOICE(或RECEIPT)及匯兌水單。</t>
  </si>
  <si>
    <t xml:space="preserve">     4.涉及外幣支付時應附實際付款當時之外幣滙率表。</t>
  </si>
  <si>
    <t xml:space="preserve">     1.技術或智慧財產權購買契約書。</t>
  </si>
  <si>
    <t xml:space="preserve">     3.付款支票存根聯及銀行對帳單或銀行匯款單據。</t>
  </si>
  <si>
    <t>1/31匯款</t>
  </si>
  <si>
    <t>HB123456</t>
  </si>
  <si>
    <t>註1：所列委託研究單位及合作內容應與計畫書所列相符。</t>
  </si>
  <si>
    <t xml:space="preserve">註4：委託研究對象、項目及金額應與計畫書一致，不同對象及項目之預算金額不能流用。
</t>
  </si>
  <si>
    <t xml:space="preserve">     1.委託研究契約書。</t>
  </si>
  <si>
    <t>加工測試</t>
  </si>
  <si>
    <t>註1：所列委託勞務單位及合作內容應與計畫書所列相符。</t>
  </si>
  <si>
    <t xml:space="preserve">註4：委託勞務對象、項目及金額應與計畫書一致，不同對象及項目之預算金額不能流用。
</t>
  </si>
  <si>
    <t xml:space="preserve">     1.委託勞務契約書。</t>
  </si>
  <si>
    <t>APP設計</t>
  </si>
  <si>
    <t>註1：所列委託設計單位及合作內容應與計畫書所列相符。</t>
  </si>
  <si>
    <t xml:space="preserve">註4：委託設計對象、項目及金額應與計畫書一致，不同對象及項目之預算金額不能流用。
</t>
  </si>
  <si>
    <t xml:space="preserve">     1.委託設計契約書。</t>
  </si>
  <si>
    <t>註1：所列委託諮詢單位及合作內容應與計畫書所列相符。</t>
  </si>
  <si>
    <t xml:space="preserve">註4：委託諮詢對象、項目及金額應與計畫書一致，不同對象及項目之預算金額不能流用。
</t>
  </si>
  <si>
    <t xml:space="preserve">     1.委託諮詢契約書。</t>
  </si>
  <si>
    <r>
      <t>地點</t>
    </r>
    <r>
      <rPr>
        <b/>
        <sz val="14"/>
        <rFont val="標楷體"/>
        <family val="4"/>
      </rPr>
      <t>(註2)</t>
    </r>
  </si>
  <si>
    <t xml:space="preserve">註3：所列之差旅費應不超過營利事業所得稅查核準則規定。 </t>
  </si>
  <si>
    <t xml:space="preserve">      1.火車、汽車之車資，以經手人（即出差人）之證明為憑。但包租計程車應取具車行證明及經手人或出差人證明。</t>
  </si>
  <si>
    <t>註1：出差人員僅限本計畫所列研發人員，且出差事由應與本專案計畫有關。</t>
  </si>
  <si>
    <t xml:space="preserve">      2.住宿費收據或發票；高鐵車票或購票證明。</t>
  </si>
  <si>
    <t xml:space="preserve">      4.出差報銷單(應有出差人簽名)。</t>
  </si>
  <si>
    <t xml:space="preserve">      3.公司訂有私車公用油資補貼規定者，得依公司每公里補貼金額按預估里程數編列旅費並檢附差旅費報銷規定(辦法)。</t>
  </si>
  <si>
    <t>註2：出差地點僅限計畫所列委託國內機構合作研究或技術(智財)引進單位所在地；或因計畫開發所需服務場域；惟均需與計畫書編列項目一致。</t>
  </si>
  <si>
    <t>註1：其他費用之列報，僅限伙食費及固定交通津貼。</t>
  </si>
  <si>
    <t xml:space="preserve">     1.證明支付薪資金額之文件，包括：（1）薪資清冊；（2）銀行轉帳記錄或印領清冊。</t>
  </si>
  <si>
    <t xml:space="preserve">     2.勞保投保文件、加班記錄(應敘明加班日期、時數及加班內容)。</t>
  </si>
  <si>
    <t>註3：投入比率應與工時記錄表所列一致，每月投入比率以1為上限。</t>
  </si>
  <si>
    <t xml:space="preserve">     4.薪資結構、加班費之計算發放、內部作業流程與人事管理辦法等之書面說明。</t>
  </si>
  <si>
    <t xml:space="preserve">     3.薪資入帳傳票。                                                                                                                                                                                             </t>
  </si>
  <si>
    <t>註4：帳務查核時應備妥下列文件:</t>
  </si>
  <si>
    <t xml:space="preserve">     3.顧問費入帳傳票。          </t>
  </si>
  <si>
    <t xml:space="preserve">     2.自共通性器材領料應提供：領料單、材料明細帳或分攤表。</t>
  </si>
  <si>
    <t xml:space="preserve">     3.涉及外幣支付時應檢附當時之外幣匯率表。</t>
  </si>
  <si>
    <t xml:space="preserve">     4.材料費入帳傳票。   </t>
  </si>
  <si>
    <t>註4：帳務查核時應備妥下列文件:</t>
  </si>
  <si>
    <t>註5：帳務查核時應備妥下列文件:</t>
  </si>
  <si>
    <t xml:space="preserve">     5.技術購買費入帳傳票</t>
  </si>
  <si>
    <t xml:space="preserve">     5.委託研究費入帳傳票</t>
  </si>
  <si>
    <t xml:space="preserve">     5.委託勞務費入帳傳票</t>
  </si>
  <si>
    <t xml:space="preserve">     5.委託設計費入帳傳票</t>
  </si>
  <si>
    <t xml:space="preserve">     5.委託諮詢費入帳傳票</t>
  </si>
  <si>
    <t xml:space="preserve">      5.差旅費入帳傳票</t>
  </si>
  <si>
    <t>註1：帳務查核時應備妥下列文件:</t>
  </si>
  <si>
    <t xml:space="preserve">     4.顧問任職單位同意函。</t>
  </si>
  <si>
    <t>註3.「設備名稱」應與計畫書所列相符並依上表分別填列。</t>
  </si>
  <si>
    <t>註1.當月「正常使用時數」應與研發人員正常上班總時數一致</t>
  </si>
  <si>
    <t xml:space="preserve">   ；若設備為24小時開機者，則以24小時*當月日數，計算當月正常使用總時數。</t>
  </si>
  <si>
    <t>註1：「對照計畫書所列項目」名稱需與計畫書所列之材料項目名稱一致，計畫書內未明列之消耗性器材及原材料費，不得超過該預算科目經費之20%。</t>
  </si>
  <si>
    <r>
      <t>註3：如屬公司共通性材料之領用，發票日期、發票號碼請改填寫領料單日期、領料單號碼、供應商</t>
    </r>
    <r>
      <rPr>
        <sz val="14"/>
        <rFont val="標楷體"/>
        <family val="4"/>
      </rPr>
      <t>欄則可空白。</t>
    </r>
  </si>
  <si>
    <t>註5：帳務查核時應備妥下列文件備查:</t>
  </si>
  <si>
    <t xml:space="preserve">     1.統一發票或收據、進口報單、國外INVOICE與結匯單據、請購單、採購單及驗收單</t>
  </si>
  <si>
    <r>
      <rPr>
        <b/>
        <sz val="18"/>
        <color indexed="10"/>
        <rFont val="標楷體"/>
        <family val="4"/>
      </rPr>
      <t>耐用年數</t>
    </r>
    <r>
      <rPr>
        <b/>
        <sz val="18"/>
        <rFont val="標楷體"/>
        <family val="4"/>
      </rPr>
      <t>*12個月</t>
    </r>
  </si>
  <si>
    <t>2.×××</t>
  </si>
  <si>
    <t>金額單位:元</t>
  </si>
  <si>
    <t>中華民國00年00月00日至 00年00月00日</t>
  </si>
  <si>
    <t>付款憑證</t>
  </si>
  <si>
    <t>註6：「付款憑證」欄位請填寫支票號碼﹐若以匯款方式支付請註明「x月x日匯款」，應於財審結案報告出具前完成支付(支票兌現)。</t>
  </si>
  <si>
    <t>1/31匯款</t>
  </si>
  <si>
    <t>1/31匯款</t>
  </si>
  <si>
    <t>HB123456</t>
  </si>
  <si>
    <t>HB123456</t>
  </si>
  <si>
    <t>1/31匯款</t>
  </si>
  <si>
    <t>註2：「付款憑證」欄位請填寫支票號碼﹐若以匯款方式支付請註明「x月x日匯款」，應於財審結案報告出具前完成支付</t>
  </si>
  <si>
    <r>
      <t>資料期間：民國</t>
    </r>
    <r>
      <rPr>
        <sz val="18"/>
        <color indexed="8"/>
        <rFont val="Times New Roman"/>
        <family val="1"/>
      </rPr>
      <t>00</t>
    </r>
    <r>
      <rPr>
        <sz val="18"/>
        <color indexed="8"/>
        <rFont val="標楷體"/>
        <family val="4"/>
      </rPr>
      <t>年</t>
    </r>
    <r>
      <rPr>
        <sz val="18"/>
        <color indexed="8"/>
        <rFont val="Times New Roman"/>
        <family val="1"/>
      </rPr>
      <t>00</t>
    </r>
    <r>
      <rPr>
        <sz val="18"/>
        <color indexed="8"/>
        <rFont val="標楷體"/>
        <family val="4"/>
      </rPr>
      <t>月</t>
    </r>
    <r>
      <rPr>
        <sz val="18"/>
        <color indexed="8"/>
        <rFont val="Times New Roman"/>
        <family val="1"/>
      </rPr>
      <t>00</t>
    </r>
    <r>
      <rPr>
        <sz val="18"/>
        <color indexed="8"/>
        <rFont val="標楷體"/>
        <family val="4"/>
      </rPr>
      <t>日</t>
    </r>
    <r>
      <rPr>
        <sz val="18"/>
        <color indexed="8"/>
        <rFont val="Times New Roman"/>
        <family val="1"/>
      </rPr>
      <t xml:space="preserve"> </t>
    </r>
    <r>
      <rPr>
        <sz val="18"/>
        <color indexed="8"/>
        <rFont val="標楷體"/>
        <family val="4"/>
      </rPr>
      <t>至</t>
    </r>
    <r>
      <rPr>
        <sz val="18"/>
        <color indexed="8"/>
        <rFont val="Times New Roman"/>
        <family val="1"/>
      </rPr>
      <t xml:space="preserve"> 00</t>
    </r>
    <r>
      <rPr>
        <sz val="18"/>
        <color indexed="8"/>
        <rFont val="標楷體"/>
        <family val="4"/>
      </rPr>
      <t>年</t>
    </r>
    <r>
      <rPr>
        <sz val="18"/>
        <color indexed="8"/>
        <rFont val="Times New Roman"/>
        <family val="1"/>
      </rPr>
      <t>00</t>
    </r>
    <r>
      <rPr>
        <sz val="18"/>
        <color indexed="8"/>
        <rFont val="標楷體"/>
        <family val="4"/>
      </rPr>
      <t>月</t>
    </r>
    <r>
      <rPr>
        <sz val="18"/>
        <color indexed="8"/>
        <rFont val="Times New Roman"/>
        <family val="1"/>
      </rPr>
      <t>00</t>
    </r>
    <r>
      <rPr>
        <sz val="18"/>
        <color indexed="8"/>
        <rFont val="標楷體"/>
        <family val="4"/>
      </rPr>
      <t>日</t>
    </r>
  </si>
  <si>
    <r>
      <t>□第</t>
    </r>
    <r>
      <rPr>
        <sz val="14"/>
        <color indexed="10"/>
        <rFont val="Times New Roman"/>
        <family val="1"/>
      </rPr>
      <t>0</t>
    </r>
    <r>
      <rPr>
        <sz val="14"/>
        <color indexed="8"/>
        <rFont val="標楷體"/>
        <family val="4"/>
      </rPr>
      <t>期期中會計報告</t>
    </r>
    <r>
      <rPr>
        <sz val="14"/>
        <color indexed="8"/>
        <rFont val="Times New Roman"/>
        <family val="1"/>
      </rPr>
      <t xml:space="preserve">          </t>
    </r>
    <r>
      <rPr>
        <sz val="14"/>
        <color indexed="8"/>
        <rFont val="標楷體"/>
        <family val="4"/>
      </rPr>
      <t>□結案會計報告</t>
    </r>
  </si>
  <si>
    <t>A</t>
  </si>
  <si>
    <t>B</t>
  </si>
  <si>
    <t>C</t>
  </si>
  <si>
    <t>D</t>
  </si>
  <si>
    <t>E</t>
  </si>
  <si>
    <t>F=A+B+C+D+E</t>
  </si>
  <si>
    <t>G</t>
  </si>
  <si>
    <t>H=F*G</t>
  </si>
  <si>
    <t>I</t>
  </si>
  <si>
    <t>J=H+I</t>
  </si>
  <si>
    <t>月薪小計</t>
  </si>
  <si>
    <t>可列入本計畫之薪餉</t>
  </si>
  <si>
    <t>應計入本計畫薪資</t>
  </si>
  <si>
    <t>本(底)薪</t>
  </si>
  <si>
    <t>職務加給或技術津貼</t>
  </si>
  <si>
    <t>主管加給</t>
  </si>
  <si>
    <t>研發人員姓名</t>
  </si>
  <si>
    <t>SBIR計畫-研發人員薪資表(××月)</t>
  </si>
  <si>
    <t>國際研發人員姓名</t>
  </si>
  <si>
    <t>SBIR計畫-國際研發人員薪資表(××月)</t>
  </si>
  <si>
    <t>註1.請假不論事由，請假時數均不得列入投入工時計算。</t>
  </si>
  <si>
    <t>註2.公司加班如另發加班費則上表所統計之工時不含加班時數；如採補休方式則加班時數應計入，補休時則視同請假處理。</t>
  </si>
  <si>
    <t>註4.填表時人員請按計畫主持人、研究員、副研究員、助理研究員、研究助理員依序排列。</t>
  </si>
  <si>
    <t>註5.請研發人員確認工時記錄後於簽名欄位簽名(請勿以蓋章替代)。</t>
  </si>
  <si>
    <t>註3.每月投入比率以1為上限。</t>
  </si>
  <si>
    <t xml:space="preserve">     2.支票存根及銀行對帳單、銀行匯款單。</t>
  </si>
  <si>
    <t>　　　(支票兌現)。</t>
  </si>
  <si>
    <t>本計畫
加班費</t>
  </si>
  <si>
    <t>其他
(註1)</t>
  </si>
  <si>
    <t>獎金
(註2)</t>
  </si>
  <si>
    <t>投入比率
(註3)</t>
  </si>
  <si>
    <t>註1：「已有設備」及「新增設備」之設備名稱應與計畫書所列相符並依上表分別填列。</t>
  </si>
  <si>
    <t>註2：「本期投入比率」應與各該設備使用記錄表所填之投入比率一致。</t>
  </si>
  <si>
    <t>註3：已有設備每月使用費A3＝A1×A2/剩餘使用年數×12 (該設備如有預留殘值1年，則剩餘使用年數應包含預留殘值之年數)；</t>
  </si>
  <si>
    <t xml:space="preserve">     新增設備每月使用費B3＝B1×B2/耐用年數×12，耐用年數請參考財政部國稅局所提供之「固定資產耐用年數表」。</t>
  </si>
  <si>
    <t>註4：帳務查核時應備妥下列文件:</t>
  </si>
  <si>
    <t xml:space="preserve">     1.統一發票或收據、進口報單、國外INVOICE與結匯單據、請購單、採購單、驗收單。 </t>
  </si>
  <si>
    <t xml:space="preserve">     2.財產目錄及折舊費入帳傳票。</t>
  </si>
  <si>
    <t xml:space="preserve">     3.涉及外幣支付時應附實際付款當時之外幣匯率表。</t>
  </si>
  <si>
    <t>註5：如已有設備的剩餘使用年限為零者，或未折減餘額為零者，則該設備不得列報設備使用費。</t>
  </si>
  <si>
    <t>註6：已有設備計算之每月使用費不得超過該設備帳上提列之每月折舊金額。</t>
  </si>
  <si>
    <t>財產編號</t>
  </si>
  <si>
    <t>對照計畫書
所列項目</t>
  </si>
  <si>
    <t>A1</t>
  </si>
  <si>
    <t>A2</t>
  </si>
  <si>
    <t>A3</t>
  </si>
  <si>
    <t>A5</t>
  </si>
  <si>
    <t>A6=A4*A5</t>
  </si>
  <si>
    <t>套數</t>
  </si>
  <si>
    <r>
      <t xml:space="preserve">每月攤提使用費
</t>
    </r>
    <r>
      <rPr>
        <b/>
        <sz val="16"/>
        <rFont val="標楷體"/>
        <family val="4"/>
      </rPr>
      <t>(詳如註3)</t>
    </r>
  </si>
  <si>
    <t>本期投入比率</t>
  </si>
  <si>
    <t>本期使用費</t>
  </si>
  <si>
    <t>A4=A1*A2*/A3</t>
  </si>
  <si>
    <t>投入時
單套帳面價值
（未折減餘額）</t>
  </si>
  <si>
    <t>B1</t>
  </si>
  <si>
    <t>B2</t>
  </si>
  <si>
    <t>B3</t>
  </si>
  <si>
    <t>B4=B1*B2*/B3</t>
  </si>
  <si>
    <t>B5</t>
  </si>
  <si>
    <t>B6=B4*B5</t>
  </si>
  <si>
    <t>投入時
單套帳面價值
（購入成本）</t>
  </si>
  <si>
    <r>
      <t>每月攤提使用費</t>
    </r>
    <r>
      <rPr>
        <b/>
        <sz val="16"/>
        <rFont val="標楷體"/>
        <family val="4"/>
      </rPr>
      <t xml:space="preserve">
(詳如註3)</t>
    </r>
  </si>
  <si>
    <r>
      <rPr>
        <b/>
        <sz val="18"/>
        <color indexed="10"/>
        <rFont val="標楷體"/>
        <family val="4"/>
      </rPr>
      <t xml:space="preserve">剩餘使用年數
</t>
    </r>
    <r>
      <rPr>
        <b/>
        <sz val="18"/>
        <rFont val="標楷體"/>
        <family val="4"/>
      </rPr>
      <t>*12個月</t>
    </r>
  </si>
  <si>
    <t>三、研發設備使用費</t>
  </si>
  <si>
    <t>SBIR計畫-研發設備使用費(1)---已有設備(××月)</t>
  </si>
  <si>
    <t>SBIR計畫-研發設備使用費(2)---新增設備(××月)</t>
  </si>
  <si>
    <t xml:space="preserve"> 當月正常使用時數     </t>
  </si>
  <si>
    <r>
      <t>註</t>
    </r>
    <r>
      <rPr>
        <sz val="14"/>
        <color indexed="8"/>
        <rFont val="Times New Roman"/>
        <family val="1"/>
      </rPr>
      <t>2.</t>
    </r>
    <r>
      <rPr>
        <sz val="14"/>
        <color indexed="8"/>
        <rFont val="標楷體"/>
        <family val="4"/>
      </rPr>
      <t>每月投入比率最高為</t>
    </r>
    <r>
      <rPr>
        <sz val="14"/>
        <color indexed="8"/>
        <rFont val="Times New Roman"/>
        <family val="1"/>
      </rPr>
      <t>1.00</t>
    </r>
    <r>
      <rPr>
        <sz val="14"/>
        <color indexed="8"/>
        <rFont val="標楷體"/>
        <family val="4"/>
      </rPr>
      <t>。投入比率</t>
    </r>
    <r>
      <rPr>
        <sz val="14"/>
        <color indexed="8"/>
        <rFont val="Times New Roman"/>
        <family val="1"/>
      </rPr>
      <t xml:space="preserve">   = </t>
    </r>
    <r>
      <rPr>
        <u val="single"/>
        <sz val="14"/>
        <color indexed="8"/>
        <rFont val="Times New Roman"/>
        <family val="1"/>
      </rPr>
      <t xml:space="preserve">     </t>
    </r>
    <r>
      <rPr>
        <u val="single"/>
        <sz val="14"/>
        <color indexed="8"/>
        <rFont val="標楷體"/>
        <family val="4"/>
      </rPr>
      <t>投入小時合計數</t>
    </r>
    <r>
      <rPr>
        <u val="single"/>
        <sz val="14"/>
        <color indexed="8"/>
        <rFont val="Times New Roman"/>
        <family val="1"/>
      </rPr>
      <t xml:space="preserve">      </t>
    </r>
    <r>
      <rPr>
        <sz val="14"/>
        <color indexed="8"/>
        <rFont val="Times New Roman"/>
        <family val="1"/>
      </rPr>
      <t xml:space="preserve">             </t>
    </r>
  </si>
  <si>
    <t>註1：所列報之維護設備應與計畫書所列相符。</t>
  </si>
  <si>
    <t>註2：營業稅不得報支，新增設備於保固期間內不得列報維護費，自行維修之設備以認列維修材料費為原則。</t>
  </si>
  <si>
    <t>註3：帳務查核時應備妥下列文件:</t>
  </si>
  <si>
    <t xml:space="preserve">   1.統一發票或收據、進口報單、國外INVOICE與結匯單據、請購單、採購單、驗收單。</t>
  </si>
  <si>
    <t xml:space="preserve">   2.若為分攤性質，應檢附維修成本分攤表及原始憑證。</t>
  </si>
  <si>
    <t xml:space="preserve">   3.涉及外幣支付時應附當時之外幣匯率表。</t>
  </si>
  <si>
    <t xml:space="preserve">   4.維護費入帳傳票</t>
  </si>
  <si>
    <t>財產編號</t>
  </si>
  <si>
    <t>小 計(A)</t>
  </si>
  <si>
    <t>SBIR計畫-設備維護費---已有設備(××月)</t>
  </si>
  <si>
    <t>合   計</t>
  </si>
  <si>
    <t xml:space="preserve">     小           計(A)</t>
  </si>
  <si>
    <t>小             計(B)</t>
  </si>
  <si>
    <t xml:space="preserve">  合             計(A+B)</t>
  </si>
  <si>
    <t>計畫屬性</t>
  </si>
  <si>
    <r>
      <rPr>
        <sz val="12"/>
        <color indexed="8"/>
        <rFont val="Segoe UI Symbol"/>
        <family val="2"/>
      </rPr>
      <t>□</t>
    </r>
    <r>
      <rPr>
        <sz val="12"/>
        <color indexed="8"/>
        <rFont val="標楷體"/>
        <family val="4"/>
      </rPr>
      <t>技術創新突破類</t>
    </r>
  </si>
  <si>
    <r>
      <rPr>
        <sz val="12"/>
        <color indexed="8"/>
        <rFont val="Segoe UI Symbol"/>
        <family val="2"/>
      </rPr>
      <t>□</t>
    </r>
    <r>
      <rPr>
        <sz val="12"/>
        <color indexed="8"/>
        <rFont val="標楷體"/>
        <family val="4"/>
      </rPr>
      <t>服務開發應用類</t>
    </r>
  </si>
  <si>
    <t>經濟部中小及新創企業署創業型SBIR創新擇優計畫(Stage2)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</si>
</sst>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_(* #,##0.00_);_(* \(#,##0.00\);_(* &quot;-&quot;??_);_(@_)"/>
    <numFmt numFmtId="178" formatCode="#,##0_);[Red]\(#,##0\)"/>
    <numFmt numFmtId="179" formatCode="0.00_);[Red]\(0.00\)"/>
    <numFmt numFmtId="180" formatCode="#,##0_ "/>
    <numFmt numFmtId="181" formatCode="&quot;NT$&quot;#,##0;[Red]\-&quot;NT$&quot;#,##0"/>
    <numFmt numFmtId="182" formatCode="0.0%"/>
    <numFmt numFmtId="183" formatCode="_-* #,##0.0_-;\-* #,##0.0_-;_-* &quot;-&quot;_-;_-@_-"/>
    <numFmt numFmtId="184" formatCode="_-* #,##0.00_-;\-* #,##0.00_-;_-* &quot;-&quot;_-;_-@_-"/>
    <numFmt numFmtId="185" formatCode="0.00_ "/>
  </numFmts>
  <fonts count="91">
    <font>
      <sz val="12"/>
      <name val="Times New Roman"/>
      <family val="1"/>
    </font>
    <font>
      <sz val="12"/>
      <color indexed="8"/>
      <name val="新細明體"/>
      <family val="1"/>
    </font>
    <font>
      <sz val="9"/>
      <name val="新細明體"/>
      <family val="1"/>
    </font>
    <font>
      <sz val="10"/>
      <name val="MS Sans Serif"/>
      <family val="2"/>
    </font>
    <font>
      <b/>
      <sz val="16"/>
      <name val="標楷體"/>
      <family val="4"/>
    </font>
    <font>
      <sz val="12"/>
      <name val="標楷體"/>
      <family val="4"/>
    </font>
    <font>
      <sz val="18"/>
      <name val="標楷體"/>
      <family val="4"/>
    </font>
    <font>
      <b/>
      <sz val="12"/>
      <name val="標楷體"/>
      <family val="4"/>
    </font>
    <font>
      <b/>
      <sz val="14"/>
      <name val="標楷體"/>
      <family val="4"/>
    </font>
    <font>
      <sz val="13"/>
      <name val="標楷體"/>
      <family val="4"/>
    </font>
    <font>
      <sz val="10"/>
      <name val="標楷體"/>
      <family val="4"/>
    </font>
    <font>
      <sz val="8"/>
      <name val="標楷體"/>
      <family val="4"/>
    </font>
    <font>
      <b/>
      <sz val="10"/>
      <name val="標楷體"/>
      <family val="4"/>
    </font>
    <font>
      <sz val="12"/>
      <color indexed="8"/>
      <name val="標楷體"/>
      <family val="4"/>
    </font>
    <font>
      <sz val="10"/>
      <color indexed="8"/>
      <name val="標楷體"/>
      <family val="4"/>
    </font>
    <font>
      <sz val="10"/>
      <color indexed="10"/>
      <name val="標楷體"/>
      <family val="4"/>
    </font>
    <font>
      <sz val="12"/>
      <color indexed="8"/>
      <name val="Times New Roman"/>
      <family val="1"/>
    </font>
    <font>
      <b/>
      <sz val="18"/>
      <name val="標楷體"/>
      <family val="4"/>
    </font>
    <font>
      <sz val="18"/>
      <color indexed="8"/>
      <name val="標楷體"/>
      <family val="4"/>
    </font>
    <font>
      <sz val="9"/>
      <name val="細明體"/>
      <family val="3"/>
    </font>
    <font>
      <sz val="14"/>
      <color indexed="8"/>
      <name val="標楷體"/>
      <family val="4"/>
    </font>
    <font>
      <sz val="14"/>
      <color indexed="10"/>
      <name val="Times New Roman"/>
      <family val="1"/>
    </font>
    <font>
      <sz val="14"/>
      <color indexed="8"/>
      <name val="Times New Roman"/>
      <family val="1"/>
    </font>
    <font>
      <b/>
      <sz val="12"/>
      <color indexed="8"/>
      <name val="標楷體"/>
      <family val="4"/>
    </font>
    <font>
      <sz val="18"/>
      <color indexed="8"/>
      <name val="Times New Roman"/>
      <family val="1"/>
    </font>
    <font>
      <b/>
      <sz val="14"/>
      <color indexed="8"/>
      <name val="Times New Roman"/>
      <family val="1"/>
    </font>
    <font>
      <b/>
      <u val="single"/>
      <sz val="14"/>
      <color indexed="8"/>
      <name val="Times New Roman"/>
      <family val="1"/>
    </font>
    <font>
      <b/>
      <sz val="12"/>
      <color indexed="8"/>
      <name val="Times New Roman"/>
      <family val="1"/>
    </font>
    <font>
      <sz val="14"/>
      <name val="標楷體"/>
      <family val="4"/>
    </font>
    <font>
      <sz val="14"/>
      <color indexed="10"/>
      <name val="標楷體"/>
      <family val="4"/>
    </font>
    <font>
      <u val="single"/>
      <sz val="14"/>
      <color indexed="8"/>
      <name val="Times New Roman"/>
      <family val="1"/>
    </font>
    <font>
      <u val="single"/>
      <sz val="14"/>
      <color indexed="8"/>
      <name val="標楷體"/>
      <family val="4"/>
    </font>
    <font>
      <b/>
      <sz val="18"/>
      <color indexed="10"/>
      <name val="標楷體"/>
      <family val="4"/>
    </font>
    <font>
      <sz val="9"/>
      <name val="Tahoma"/>
      <family val="2"/>
    </font>
    <font>
      <sz val="12"/>
      <color indexed="8"/>
      <name val="Segoe UI Symbol"/>
      <family val="2"/>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57"/>
      <name val="新細明體"/>
      <family val="1"/>
    </font>
    <font>
      <b/>
      <sz val="15"/>
      <color indexed="57"/>
      <name val="新細明體"/>
      <family val="1"/>
    </font>
    <font>
      <b/>
      <sz val="13"/>
      <color indexed="57"/>
      <name val="新細明體"/>
      <family val="1"/>
    </font>
    <font>
      <b/>
      <sz val="11"/>
      <color indexed="57"/>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0"/>
      <color indexed="8"/>
      <name val="標楷體"/>
      <family val="4"/>
    </font>
    <font>
      <sz val="16"/>
      <color indexed="8"/>
      <name val="Times New Roman"/>
      <family val="1"/>
    </font>
    <font>
      <b/>
      <sz val="14"/>
      <color indexed="8"/>
      <name val="標楷體"/>
      <family val="4"/>
    </font>
    <font>
      <b/>
      <sz val="18"/>
      <color indexed="8"/>
      <name val="標楷體"/>
      <family val="4"/>
    </font>
    <font>
      <b/>
      <sz val="16"/>
      <color indexed="8"/>
      <name val="標楷體"/>
      <family val="4"/>
    </font>
    <font>
      <sz val="16"/>
      <color indexed="8"/>
      <name val="標楷體"/>
      <family val="4"/>
    </font>
    <font>
      <sz val="12"/>
      <color indexed="8"/>
      <name val="Wingdings"/>
      <family val="0"/>
    </font>
    <font>
      <sz val="12"/>
      <color theme="1"/>
      <name val="Calibri"/>
      <family val="1"/>
    </font>
    <font>
      <sz val="12"/>
      <color theme="0"/>
      <name val="Calibri"/>
      <family val="1"/>
    </font>
    <font>
      <sz val="12"/>
      <color rgb="FF000000"/>
      <name val="Times New Roman"/>
      <family val="1"/>
    </font>
    <font>
      <sz val="12"/>
      <color rgb="FF000000"/>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color rgb="FF000000"/>
      <name val="標楷體"/>
      <family val="4"/>
    </font>
    <font>
      <sz val="10"/>
      <color rgb="FF000000"/>
      <name val="標楷體"/>
      <family val="4"/>
    </font>
    <font>
      <sz val="16"/>
      <color rgb="FF000000"/>
      <name val="Times New Roman"/>
      <family val="1"/>
    </font>
    <font>
      <b/>
      <sz val="14"/>
      <color rgb="FF000000"/>
      <name val="標楷體"/>
      <family val="4"/>
    </font>
    <font>
      <b/>
      <sz val="14"/>
      <color rgb="FF000000"/>
      <name val="Times New Roman"/>
      <family val="1"/>
    </font>
    <font>
      <b/>
      <sz val="12"/>
      <color rgb="FF000000"/>
      <name val="標楷體"/>
      <family val="4"/>
    </font>
    <font>
      <sz val="14"/>
      <color rgb="FF000000"/>
      <name val="標楷體"/>
      <family val="4"/>
    </font>
    <font>
      <b/>
      <sz val="18"/>
      <color rgb="FF000000"/>
      <name val="標楷體"/>
      <family val="4"/>
    </font>
    <font>
      <sz val="18"/>
      <color rgb="FF000000"/>
      <name val="標楷體"/>
      <family val="4"/>
    </font>
    <font>
      <sz val="14"/>
      <color rgb="FF000000"/>
      <name val="Times New Roman"/>
      <family val="1"/>
    </font>
    <font>
      <sz val="16"/>
      <color rgb="FF000000"/>
      <name val="標楷體"/>
      <family val="4"/>
    </font>
    <font>
      <b/>
      <sz val="16"/>
      <color rgb="FF000000"/>
      <name val="標楷體"/>
      <family val="4"/>
    </font>
    <font>
      <sz val="12"/>
      <color rgb="FF000000"/>
      <name val="標楷體"/>
      <family val="4"/>
    </font>
    <font>
      <sz val="12"/>
      <color rgb="FF000000"/>
      <name val="Wingdings"/>
      <family val="0"/>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rgb="FFCCFFCC"/>
        <bgColor indexed="64"/>
      </patternFill>
    </fill>
  </fills>
  <borders count="7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style="thin"/>
      <top/>
      <bottom style="thin"/>
    </border>
    <border>
      <left style="thin"/>
      <right/>
      <top/>
      <bottom/>
    </border>
    <border>
      <left/>
      <right/>
      <top/>
      <bottom style="medium"/>
    </border>
    <border>
      <left style="thin"/>
      <right/>
      <top style="medium"/>
      <bottom style="medium"/>
    </border>
    <border>
      <left style="thin"/>
      <right style="medium"/>
      <top style="medium"/>
      <bottom style="medium"/>
    </border>
    <border>
      <left style="medium"/>
      <right style="thin"/>
      <top/>
      <bottom style="medium"/>
    </border>
    <border>
      <left style="thin"/>
      <right style="thin"/>
      <top style="thin"/>
      <bottom/>
    </border>
    <border>
      <left/>
      <right style="thin"/>
      <top/>
      <bottom/>
    </border>
    <border>
      <left/>
      <right style="thin"/>
      <top style="thin"/>
      <bottom style="thin"/>
    </border>
    <border>
      <left style="hair"/>
      <right style="hair"/>
      <top style="hair"/>
      <bottom style="hair"/>
    </border>
    <border>
      <left style="medium"/>
      <right style="thin"/>
      <top style="medium"/>
      <bottom style="medium"/>
    </border>
    <border>
      <left style="medium"/>
      <right style="thin"/>
      <top style="thin"/>
      <bottom style="medium"/>
    </border>
    <border>
      <left style="thin"/>
      <right style="thin"/>
      <top style="medium"/>
      <bottom style="medium"/>
    </border>
    <border>
      <left style="medium"/>
      <right style="thin"/>
      <top style="thin"/>
      <bottom style="thin"/>
    </border>
    <border>
      <left style="thin"/>
      <right style="thin"/>
      <top style="thin"/>
      <bottom style="medium"/>
    </border>
    <border>
      <left style="thin"/>
      <right/>
      <top/>
      <bottom style="hair"/>
    </border>
    <border>
      <left style="thin"/>
      <right/>
      <top/>
      <bottom style="medium"/>
    </border>
    <border>
      <left style="medium"/>
      <right/>
      <top/>
      <bottom style="medium"/>
    </border>
    <border>
      <left style="thin"/>
      <right style="thin"/>
      <top/>
      <bottom style="medium"/>
    </border>
    <border>
      <left style="medium"/>
      <right style="thin"/>
      <top style="medium"/>
      <bottom/>
    </border>
    <border>
      <left style="thin"/>
      <right/>
      <top style="medium"/>
      <bottom/>
    </border>
    <border>
      <left style="thin"/>
      <right style="medium"/>
      <top style="medium"/>
      <bottom/>
    </border>
    <border>
      <left style="thin"/>
      <right style="medium"/>
      <top style="thin"/>
      <bottom style="thin"/>
    </border>
    <border>
      <left style="thin"/>
      <right style="medium"/>
      <top style="thin"/>
      <bottom style="medium"/>
    </border>
    <border>
      <left style="medium"/>
      <right/>
      <top style="medium"/>
      <bottom style="medium"/>
    </border>
    <border>
      <left style="thin"/>
      <right style="medium"/>
      <top/>
      <bottom style="medium"/>
    </border>
    <border>
      <left style="thin"/>
      <right style="medium">
        <color rgb="FF000000"/>
      </right>
      <top style="medium">
        <color rgb="FF000000"/>
      </top>
      <bottom style="medium">
        <color rgb="FF000000"/>
      </bottom>
    </border>
    <border>
      <left style="thin"/>
      <right style="medium">
        <color rgb="FF000000"/>
      </right>
      <top style="medium"/>
      <bottom style="medium"/>
    </border>
    <border>
      <left/>
      <right style="medium">
        <color rgb="FF000000"/>
      </right>
      <top style="medium">
        <color rgb="FF000000"/>
      </top>
      <bottom style="medium">
        <color rgb="FF000000"/>
      </bottom>
    </border>
    <border>
      <left/>
      <right style="medium">
        <color rgb="FF000000"/>
      </right>
      <top style="medium"/>
      <bottom style="medium"/>
    </border>
    <border>
      <left/>
      <right style="medium"/>
      <top style="medium"/>
      <bottom style="medium"/>
    </border>
    <border>
      <left style="medium"/>
      <right/>
      <top/>
      <bottom style="hair"/>
    </border>
    <border>
      <left style="thin"/>
      <right style="medium">
        <color rgb="FF000000"/>
      </right>
      <top style="hair"/>
      <bottom style="hair"/>
    </border>
    <border>
      <left style="thin"/>
      <right style="medium">
        <color rgb="FF000000"/>
      </right>
      <top style="hair"/>
      <bottom style="medium"/>
    </border>
    <border>
      <left/>
      <right/>
      <top style="thin"/>
      <bottom style="thin"/>
    </border>
    <border>
      <left style="thin"/>
      <right/>
      <top style="thin"/>
      <bottom style="medium"/>
    </border>
    <border>
      <left style="thin"/>
      <right style="thin"/>
      <top/>
      <bottom style="hair"/>
    </border>
    <border>
      <left style="thin"/>
      <right style="thin"/>
      <top style="medium"/>
      <bottom style="hair"/>
    </border>
    <border>
      <left style="medium"/>
      <right/>
      <top style="thin"/>
      <bottom style="thin"/>
    </border>
    <border>
      <left style="medium"/>
      <right/>
      <top style="thin"/>
      <bottom style="medium"/>
    </border>
    <border>
      <left style="thin"/>
      <right style="medium">
        <color rgb="FF000000"/>
      </right>
      <top style="medium">
        <color rgb="FF000000"/>
      </top>
      <bottom style="hair"/>
    </border>
    <border>
      <left style="thin"/>
      <right style="thin"/>
      <top style="medium"/>
      <bottom style="thin"/>
    </border>
    <border>
      <left style="medium"/>
      <right style="thin"/>
      <top style="hair"/>
      <bottom style="hair"/>
    </border>
    <border>
      <left style="medium"/>
      <right style="thin"/>
      <top style="hair"/>
      <bottom style="medium"/>
    </border>
    <border>
      <left>
        <color indexed="63"/>
      </left>
      <right>
        <color indexed="63"/>
      </right>
      <top/>
      <bottom style="hair"/>
    </border>
    <border>
      <left style="thin"/>
      <right/>
      <top style="hair"/>
      <bottom style="hair"/>
    </border>
    <border>
      <left style="thin"/>
      <right style="thin"/>
      <top style="hair"/>
      <bottom style="hair"/>
    </border>
    <border>
      <left style="thin"/>
      <right/>
      <top style="hair"/>
      <bottom style="medium"/>
    </border>
    <border>
      <left style="medium"/>
      <right>
        <color indexed="63"/>
      </right>
      <top>
        <color indexed="63"/>
      </top>
      <bottom>
        <color indexed="63"/>
      </bottom>
    </border>
    <border>
      <left style="medium"/>
      <right style="thin"/>
      <top style="medium"/>
      <bottom style="thin"/>
    </border>
    <border>
      <left style="thin"/>
      <right/>
      <top>
        <color indexed="63"/>
      </top>
      <bottom style="thin"/>
    </border>
    <border>
      <left style="thin"/>
      <right style="medium"/>
      <top style="medium"/>
      <bottom style="thin"/>
    </border>
    <border>
      <left style="thin"/>
      <right>
        <color indexed="63"/>
      </right>
      <top style="medium">
        <color rgb="FF000000"/>
      </top>
      <bottom style="hair"/>
    </border>
    <border>
      <left style="thin"/>
      <right style="medium"/>
      <top style="hair"/>
      <bottom style="hair"/>
    </border>
    <border>
      <left style="thin"/>
      <right style="medium"/>
      <top/>
      <bottom style="hair"/>
    </border>
    <border>
      <left style="thin"/>
      <right style="medium"/>
      <top style="hair"/>
      <bottom style="medium"/>
    </border>
    <border>
      <left>
        <color indexed="63"/>
      </left>
      <right>
        <color indexed="63"/>
      </right>
      <top style="medium"/>
      <bottom>
        <color indexed="63"/>
      </bottom>
    </border>
    <border>
      <left style="medium"/>
      <right style="thin"/>
      <top style="thin"/>
      <bottom>
        <color indexed="63"/>
      </bottom>
    </border>
    <border>
      <left style="thin"/>
      <right/>
      <top style="thin"/>
      <bottom/>
    </border>
    <border>
      <left style="thin"/>
      <right style="medium"/>
      <top style="thin"/>
      <bottom>
        <color indexed="63"/>
      </bottom>
    </border>
    <border>
      <left style="medium">
        <color rgb="FF000000"/>
      </left>
      <right style="medium">
        <color rgb="FF000000"/>
      </right>
      <top style="medium">
        <color rgb="FF000000"/>
      </top>
      <bottom style="medium">
        <color rgb="FF000000"/>
      </bottom>
    </border>
    <border>
      <left/>
      <right/>
      <top/>
      <bottom style="thin"/>
    </border>
    <border>
      <left>
        <color indexed="63"/>
      </left>
      <right>
        <color indexed="63"/>
      </right>
      <top style="medium"/>
      <bottom style="medium"/>
    </border>
    <border>
      <left/>
      <right style="thin"/>
      <top style="medium"/>
      <bottom style="medium"/>
    </border>
    <border>
      <left style="thin"/>
      <right style="thin"/>
      <top style="medium"/>
      <bottom>
        <color indexed="63"/>
      </bottom>
    </border>
    <border>
      <left style="thin"/>
      <right style="thin"/>
      <top/>
      <bottom>
        <color indexed="63"/>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lignment/>
      <protection/>
    </xf>
    <xf numFmtId="0" fontId="3" fillId="0" borderId="0">
      <alignment/>
      <protection/>
    </xf>
    <xf numFmtId="0" fontId="60" fillId="0" borderId="0" applyNumberFormat="0" applyBorder="0" applyProtection="0">
      <alignment/>
    </xf>
    <xf numFmtId="0" fontId="0" fillId="0" borderId="0">
      <alignment/>
      <protection/>
    </xf>
    <xf numFmtId="177" fontId="0" fillId="0" borderId="0" applyFont="0" applyFill="0" applyBorder="0" applyAlignment="0" applyProtection="0"/>
    <xf numFmtId="176" fontId="0" fillId="0" borderId="0" applyFont="0" applyFill="0" applyBorder="0" applyAlignment="0" applyProtection="0"/>
    <xf numFmtId="0" fontId="61" fillId="20" borderId="0" applyNumberFormat="0" applyBorder="0" applyAlignment="0" applyProtection="0"/>
    <xf numFmtId="0" fontId="62" fillId="0" borderId="1" applyNumberFormat="0" applyFill="0" applyAlignment="0" applyProtection="0"/>
    <xf numFmtId="0" fontId="63" fillId="21" borderId="0" applyNumberFormat="0" applyBorder="0" applyAlignment="0" applyProtection="0"/>
    <xf numFmtId="9" fontId="0" fillId="0" borderId="0" applyFont="0" applyFill="0" applyBorder="0" applyAlignment="0" applyProtection="0"/>
    <xf numFmtId="0" fontId="6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81" fontId="3" fillId="0" borderId="0" applyFont="0" applyFill="0" applyBorder="0" applyAlignment="0" applyProtection="0"/>
    <xf numFmtId="0" fontId="65" fillId="0" borderId="3" applyNumberFormat="0" applyFill="0" applyAlignment="0" applyProtection="0"/>
    <xf numFmtId="0" fontId="0" fillId="23" borderId="4" applyNumberFormat="0" applyFont="0" applyAlignment="0" applyProtection="0"/>
    <xf numFmtId="0" fontId="66" fillId="0" borderId="0" applyNumberFormat="0" applyFill="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30" borderId="2" applyNumberFormat="0" applyAlignment="0" applyProtection="0"/>
    <xf numFmtId="0" fontId="72" fillId="22" borderId="8" applyNumberFormat="0" applyAlignment="0" applyProtection="0"/>
    <xf numFmtId="0" fontId="73" fillId="31" borderId="9" applyNumberFormat="0" applyAlignment="0" applyProtection="0"/>
    <xf numFmtId="0" fontId="74" fillId="32" borderId="0" applyNumberFormat="0" applyBorder="0" applyAlignment="0" applyProtection="0"/>
    <xf numFmtId="0" fontId="75" fillId="0" borderId="0" applyNumberFormat="0" applyFill="0" applyBorder="0" applyAlignment="0" applyProtection="0"/>
  </cellStyleXfs>
  <cellXfs count="426">
    <xf numFmtId="0" fontId="0" fillId="0" borderId="0" xfId="0" applyAlignment="1">
      <alignment/>
    </xf>
    <xf numFmtId="182" fontId="5" fillId="0" borderId="0" xfId="36" applyNumberFormat="1" applyFont="1">
      <alignment/>
      <protection/>
    </xf>
    <xf numFmtId="0" fontId="9" fillId="0" borderId="0" xfId="34" applyFont="1" applyAlignment="1">
      <alignment horizontal="right"/>
      <protection/>
    </xf>
    <xf numFmtId="0" fontId="9" fillId="0" borderId="0" xfId="34" applyFont="1" applyAlignment="1" quotePrefix="1">
      <alignment horizontal="right"/>
      <protection/>
    </xf>
    <xf numFmtId="182" fontId="9" fillId="0" borderId="0" xfId="34" applyNumberFormat="1" applyFont="1">
      <alignment/>
      <protection/>
    </xf>
    <xf numFmtId="0" fontId="10" fillId="0" borderId="0" xfId="0" applyFont="1" applyAlignment="1">
      <alignment/>
    </xf>
    <xf numFmtId="0" fontId="10" fillId="0" borderId="0" xfId="0" applyFont="1" applyBorder="1" applyAlignment="1">
      <alignment/>
    </xf>
    <xf numFmtId="0" fontId="10" fillId="0" borderId="0" xfId="0" applyFont="1" applyAlignment="1">
      <alignment vertical="center"/>
    </xf>
    <xf numFmtId="0" fontId="10" fillId="0" borderId="10" xfId="0" applyFont="1" applyBorder="1" applyAlignment="1">
      <alignment/>
    </xf>
    <xf numFmtId="0" fontId="7" fillId="0" borderId="0" xfId="34" applyFont="1" applyAlignment="1">
      <alignment horizontal="right"/>
      <protection/>
    </xf>
    <xf numFmtId="0" fontId="9" fillId="0" borderId="0" xfId="34" applyFont="1" applyAlignment="1" quotePrefix="1">
      <alignment/>
      <protection/>
    </xf>
    <xf numFmtId="0" fontId="14" fillId="0" borderId="0" xfId="0" applyFont="1" applyAlignment="1">
      <alignment/>
    </xf>
    <xf numFmtId="0" fontId="0" fillId="0" borderId="0" xfId="0" applyFont="1" applyAlignment="1">
      <alignment/>
    </xf>
    <xf numFmtId="0" fontId="16" fillId="0" borderId="0" xfId="0" applyFont="1" applyAlignment="1">
      <alignment/>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0" xfId="0" applyFont="1" applyAlignment="1">
      <alignment/>
    </xf>
    <xf numFmtId="0" fontId="10" fillId="0" borderId="10" xfId="0" applyFont="1" applyBorder="1" applyAlignment="1">
      <alignment horizontal="center"/>
    </xf>
    <xf numFmtId="0" fontId="11" fillId="0" borderId="10"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xf>
    <xf numFmtId="0" fontId="13" fillId="0" borderId="0" xfId="0" applyFont="1" applyAlignment="1">
      <alignment/>
    </xf>
    <xf numFmtId="0" fontId="10" fillId="0" borderId="0" xfId="0" applyFont="1" applyBorder="1" applyAlignment="1">
      <alignment vertical="center"/>
    </xf>
    <xf numFmtId="0" fontId="5" fillId="0" borderId="11" xfId="0" applyFont="1" applyBorder="1" applyAlignment="1">
      <alignment/>
    </xf>
    <xf numFmtId="0" fontId="7" fillId="0" borderId="10" xfId="0" applyFont="1" applyBorder="1" applyAlignment="1" quotePrefix="1">
      <alignment horizontal="center" vertical="center"/>
    </xf>
    <xf numFmtId="176" fontId="7" fillId="0" borderId="12" xfId="38" applyNumberFormat="1" applyFont="1" applyBorder="1" applyAlignment="1">
      <alignment horizontal="center" vertical="center"/>
    </xf>
    <xf numFmtId="0" fontId="5" fillId="0" borderId="10" xfId="0" applyFont="1" applyBorder="1" applyAlignment="1" quotePrefix="1">
      <alignment horizontal="center" vertical="center"/>
    </xf>
    <xf numFmtId="178" fontId="5" fillId="0" borderId="0" xfId="38" applyNumberFormat="1" applyFont="1" applyBorder="1" applyAlignment="1">
      <alignment vertical="center"/>
    </xf>
    <xf numFmtId="0" fontId="10" fillId="0" borderId="13" xfId="0" applyFont="1" applyBorder="1" applyAlignment="1">
      <alignment/>
    </xf>
    <xf numFmtId="0" fontId="15" fillId="0" borderId="10" xfId="0" applyFont="1" applyBorder="1" applyAlignment="1">
      <alignment horizontal="center" vertical="center"/>
    </xf>
    <xf numFmtId="0" fontId="15" fillId="0" borderId="0" xfId="0" applyFont="1" applyAlignment="1">
      <alignment/>
    </xf>
    <xf numFmtId="0" fontId="5" fillId="0" borderId="10" xfId="0" applyFont="1" applyBorder="1" applyAlignment="1">
      <alignment horizontal="left" vertical="center"/>
    </xf>
    <xf numFmtId="0" fontId="5" fillId="0" borderId="0" xfId="0" applyFont="1" applyAlignment="1">
      <alignment vertical="center"/>
    </xf>
    <xf numFmtId="176" fontId="10" fillId="0" borderId="0" xfId="38" applyNumberFormat="1" applyFont="1" applyBorder="1" applyAlignment="1">
      <alignment/>
    </xf>
    <xf numFmtId="176" fontId="5" fillId="0" borderId="10" xfId="38" applyNumberFormat="1" applyFont="1" applyFill="1" applyBorder="1" applyAlignment="1">
      <alignment vertical="center"/>
    </xf>
    <xf numFmtId="178" fontId="5" fillId="0" borderId="10" xfId="38" applyNumberFormat="1" applyFont="1" applyFill="1" applyBorder="1" applyAlignment="1">
      <alignment vertical="center"/>
    </xf>
    <xf numFmtId="178" fontId="5" fillId="0" borderId="10" xfId="38" applyNumberFormat="1" applyFont="1" applyBorder="1" applyAlignment="1">
      <alignment vertical="center"/>
    </xf>
    <xf numFmtId="41" fontId="5" fillId="33" borderId="10" xfId="38" applyNumberFormat="1" applyFont="1" applyFill="1" applyBorder="1" applyAlignment="1">
      <alignment vertical="center"/>
    </xf>
    <xf numFmtId="178" fontId="5" fillId="33" borderId="10" xfId="38" applyNumberFormat="1" applyFont="1" applyFill="1" applyBorder="1" applyAlignment="1">
      <alignment vertical="center"/>
    </xf>
    <xf numFmtId="0" fontId="9" fillId="0" borderId="0" xfId="36" applyFont="1">
      <alignment/>
      <protection/>
    </xf>
    <xf numFmtId="0" fontId="9" fillId="0" borderId="0" xfId="34" applyFont="1">
      <alignment/>
      <protection/>
    </xf>
    <xf numFmtId="0" fontId="5" fillId="0" borderId="0" xfId="36" applyFont="1">
      <alignment/>
      <protection/>
    </xf>
    <xf numFmtId="176" fontId="10" fillId="0" borderId="13" xfId="38" applyNumberFormat="1" applyFont="1" applyBorder="1" applyAlignment="1">
      <alignment/>
    </xf>
    <xf numFmtId="176" fontId="14" fillId="0" borderId="0" xfId="38" applyNumberFormat="1" applyFont="1" applyBorder="1" applyAlignment="1">
      <alignment/>
    </xf>
    <xf numFmtId="41" fontId="7" fillId="0" borderId="10" xfId="38" applyNumberFormat="1" applyFont="1" applyFill="1" applyBorder="1" applyAlignment="1">
      <alignment vertical="center"/>
    </xf>
    <xf numFmtId="176" fontId="7" fillId="0" borderId="10" xfId="38" applyNumberFormat="1" applyFont="1" applyFill="1" applyBorder="1" applyAlignment="1">
      <alignment vertical="center"/>
    </xf>
    <xf numFmtId="178" fontId="7" fillId="0" borderId="10" xfId="38" applyNumberFormat="1" applyFont="1" applyFill="1" applyBorder="1" applyAlignment="1">
      <alignment vertical="center"/>
    </xf>
    <xf numFmtId="178" fontId="7" fillId="0" borderId="10" xfId="38" applyNumberFormat="1" applyFont="1" applyBorder="1" applyAlignment="1">
      <alignment vertical="center"/>
    </xf>
    <xf numFmtId="176" fontId="7" fillId="0" borderId="10" xfId="0" applyNumberFormat="1" applyFont="1" applyBorder="1" applyAlignment="1">
      <alignment vertical="center"/>
    </xf>
    <xf numFmtId="178" fontId="7" fillId="0" borderId="10" xfId="0" applyNumberFormat="1" applyFont="1" applyBorder="1" applyAlignment="1">
      <alignment vertical="center"/>
    </xf>
    <xf numFmtId="0" fontId="6" fillId="0" borderId="14" xfId="0" applyFont="1" applyBorder="1" applyAlignment="1">
      <alignment/>
    </xf>
    <xf numFmtId="0" fontId="17" fillId="0" borderId="15" xfId="0" applyFont="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Fill="1" applyBorder="1" applyAlignment="1">
      <alignment horizontal="center"/>
    </xf>
    <xf numFmtId="0" fontId="18" fillId="0" borderId="0" xfId="0" applyFont="1" applyAlignment="1">
      <alignment/>
    </xf>
    <xf numFmtId="0" fontId="17" fillId="0" borderId="0" xfId="0" applyFont="1" applyFill="1" applyBorder="1" applyAlignment="1">
      <alignment horizontal="center"/>
    </xf>
    <xf numFmtId="0" fontId="17" fillId="0" borderId="0" xfId="0" applyFont="1" applyAlignment="1">
      <alignment/>
    </xf>
    <xf numFmtId="0" fontId="10" fillId="0" borderId="10" xfId="0" applyFont="1" applyBorder="1" applyAlignment="1">
      <alignment horizontal="justify" vertical="justify"/>
    </xf>
    <xf numFmtId="0" fontId="5" fillId="0" borderId="0" xfId="0" applyFont="1" applyBorder="1" applyAlignment="1">
      <alignment/>
    </xf>
    <xf numFmtId="0" fontId="5" fillId="0" borderId="0" xfId="0" applyFont="1" applyBorder="1" applyAlignment="1">
      <alignment horizontal="centerContinuous"/>
    </xf>
    <xf numFmtId="0" fontId="12" fillId="0" borderId="18" xfId="0" applyFont="1" applyBorder="1" applyAlignment="1">
      <alignment horizontal="left"/>
    </xf>
    <xf numFmtId="0" fontId="5" fillId="0" borderId="19" xfId="0" applyFont="1" applyBorder="1" applyAlignment="1">
      <alignment horizontal="centerContinuous"/>
    </xf>
    <xf numFmtId="0" fontId="10" fillId="0" borderId="10" xfId="0" applyFont="1" applyBorder="1" applyAlignment="1">
      <alignment horizontal="centerContinuous"/>
    </xf>
    <xf numFmtId="0" fontId="11" fillId="0" borderId="10" xfId="0" applyFont="1" applyBorder="1" applyAlignment="1">
      <alignment horizontal="centerContinuous"/>
    </xf>
    <xf numFmtId="0" fontId="10" fillId="0" borderId="10" xfId="0" applyFont="1" applyBorder="1" applyAlignment="1">
      <alignment horizontal="right"/>
    </xf>
    <xf numFmtId="0" fontId="10" fillId="0" borderId="10" xfId="0" applyFont="1" applyBorder="1" applyAlignment="1">
      <alignment horizontal="center" wrapText="1"/>
    </xf>
    <xf numFmtId="0" fontId="10" fillId="0" borderId="20" xfId="0" applyFont="1" applyBorder="1" applyAlignment="1" quotePrefix="1">
      <alignment horizontal="left"/>
    </xf>
    <xf numFmtId="0" fontId="10" fillId="33" borderId="10" xfId="0" applyFont="1" applyFill="1" applyBorder="1" applyAlignment="1">
      <alignment/>
    </xf>
    <xf numFmtId="2" fontId="10" fillId="0" borderId="10" xfId="0" applyNumberFormat="1" applyFont="1" applyBorder="1" applyAlignment="1">
      <alignment/>
    </xf>
    <xf numFmtId="0" fontId="5" fillId="0" borderId="21" xfId="0" applyFont="1" applyBorder="1" applyAlignment="1">
      <alignment/>
    </xf>
    <xf numFmtId="0" fontId="5" fillId="0" borderId="11" xfId="0" applyFont="1" applyFill="1" applyBorder="1" applyAlignment="1">
      <alignment/>
    </xf>
    <xf numFmtId="0" fontId="10" fillId="0" borderId="20" xfId="0" applyFont="1" applyFill="1" applyBorder="1" applyAlignment="1" quotePrefix="1">
      <alignment horizontal="left"/>
    </xf>
    <xf numFmtId="0" fontId="10" fillId="0" borderId="10" xfId="0" applyFont="1" applyFill="1" applyBorder="1" applyAlignment="1">
      <alignment/>
    </xf>
    <xf numFmtId="2" fontId="10" fillId="0" borderId="10" xfId="0" applyNumberFormat="1" applyFont="1" applyFill="1" applyBorder="1" applyAlignment="1">
      <alignment/>
    </xf>
    <xf numFmtId="0" fontId="5" fillId="0" borderId="21" xfId="0" applyFont="1" applyFill="1" applyBorder="1" applyAlignment="1">
      <alignment/>
    </xf>
    <xf numFmtId="0" fontId="10" fillId="0" borderId="0" xfId="0" applyFont="1" applyBorder="1" applyAlignment="1" quotePrefix="1">
      <alignment horizontal="left"/>
    </xf>
    <xf numFmtId="2" fontId="10" fillId="0" borderId="0" xfId="0" applyNumberFormat="1" applyFont="1" applyBorder="1" applyAlignment="1">
      <alignment/>
    </xf>
    <xf numFmtId="0" fontId="10" fillId="0" borderId="0" xfId="0" applyFont="1" applyAlignment="1">
      <alignment horizontal="center" vertical="center"/>
    </xf>
    <xf numFmtId="0" fontId="10" fillId="0" borderId="12" xfId="0" applyFont="1" applyBorder="1" applyAlignment="1">
      <alignment/>
    </xf>
    <xf numFmtId="0" fontId="12" fillId="0" borderId="11" xfId="0" applyFont="1" applyBorder="1" applyAlignment="1">
      <alignment horizontal="left"/>
    </xf>
    <xf numFmtId="0" fontId="9" fillId="0" borderId="0" xfId="34" applyFont="1" applyAlignment="1">
      <alignment/>
      <protection/>
    </xf>
    <xf numFmtId="49" fontId="9" fillId="0" borderId="0" xfId="36" applyNumberFormat="1" applyFont="1">
      <alignment/>
      <protection/>
    </xf>
    <xf numFmtId="41" fontId="5" fillId="0" borderId="10" xfId="38" applyNumberFormat="1" applyFont="1" applyFill="1" applyBorder="1" applyAlignment="1">
      <alignment vertical="center"/>
    </xf>
    <xf numFmtId="0" fontId="5" fillId="0" borderId="1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Alignment="1">
      <alignment vertical="center"/>
    </xf>
    <xf numFmtId="0" fontId="0" fillId="0" borderId="0" xfId="36" applyFont="1" applyFill="1" applyAlignment="1">
      <alignment horizontal="center"/>
      <protection/>
    </xf>
    <xf numFmtId="0" fontId="0" fillId="0" borderId="0" xfId="35" applyFont="1" applyFill="1" applyAlignment="1">
      <alignment/>
    </xf>
    <xf numFmtId="0" fontId="76" fillId="0" borderId="0" xfId="0" applyFont="1" applyAlignment="1">
      <alignment horizontal="center" vertical="center"/>
    </xf>
    <xf numFmtId="0" fontId="77" fillId="0" borderId="0" xfId="0" applyFont="1" applyAlignment="1">
      <alignment vertical="center"/>
    </xf>
    <xf numFmtId="0" fontId="77" fillId="0" borderId="0" xfId="36" applyFont="1" applyFill="1" applyAlignment="1">
      <alignment horizontal="left" vertical="center" wrapText="1"/>
      <protection/>
    </xf>
    <xf numFmtId="0" fontId="0" fillId="0" borderId="0" xfId="0" applyAlignment="1">
      <alignment horizontal="left" vertical="center"/>
    </xf>
    <xf numFmtId="0" fontId="77" fillId="0" borderId="0" xfId="35" applyFont="1" applyFill="1" applyAlignment="1">
      <alignment vertical="center" wrapText="1"/>
    </xf>
    <xf numFmtId="0" fontId="0" fillId="0" borderId="0" xfId="36" applyFont="1" applyFill="1" applyAlignment="1">
      <alignment/>
      <protection/>
    </xf>
    <xf numFmtId="0" fontId="78" fillId="0" borderId="0" xfId="36" applyFont="1" applyFill="1" applyAlignment="1">
      <alignment/>
      <protection/>
    </xf>
    <xf numFmtId="0" fontId="79" fillId="0" borderId="0" xfId="36" applyFont="1" applyFill="1" applyAlignment="1">
      <alignment/>
      <protection/>
    </xf>
    <xf numFmtId="0" fontId="80" fillId="0" borderId="0" xfId="36" applyFont="1" applyFill="1" applyAlignment="1">
      <alignment/>
      <protection/>
    </xf>
    <xf numFmtId="182" fontId="81" fillId="0" borderId="0" xfId="34" applyNumberFormat="1" applyFont="1" applyFill="1" applyAlignment="1">
      <alignment/>
      <protection/>
    </xf>
    <xf numFmtId="0" fontId="81" fillId="0" borderId="0" xfId="36" applyFont="1" applyFill="1" applyAlignment="1">
      <alignment/>
      <protection/>
    </xf>
    <xf numFmtId="0" fontId="81" fillId="0" borderId="0" xfId="36" applyFont="1" applyFill="1" applyAlignment="1">
      <alignment vertical="center"/>
      <protection/>
    </xf>
    <xf numFmtId="0" fontId="81" fillId="0" borderId="0" xfId="0" applyFont="1" applyAlignment="1">
      <alignment vertical="center"/>
    </xf>
    <xf numFmtId="0" fontId="6" fillId="0" borderId="0" xfId="34" applyFont="1" applyAlignment="1">
      <alignment wrapText="1"/>
      <protection/>
    </xf>
    <xf numFmtId="0" fontId="6" fillId="0" borderId="0" xfId="34" applyFont="1" applyAlignment="1">
      <alignment/>
      <protection/>
    </xf>
    <xf numFmtId="0" fontId="17" fillId="0" borderId="0" xfId="0" applyFont="1" applyAlignment="1">
      <alignment horizontal="center"/>
    </xf>
    <xf numFmtId="41" fontId="5" fillId="34" borderId="10" xfId="38" applyNumberFormat="1" applyFont="1" applyFill="1" applyBorder="1" applyAlignment="1">
      <alignment vertical="center"/>
    </xf>
    <xf numFmtId="178" fontId="5" fillId="34" borderId="10" xfId="38" applyNumberFormat="1" applyFont="1" applyFill="1" applyBorder="1" applyAlignment="1">
      <alignment vertical="center"/>
    </xf>
    <xf numFmtId="0" fontId="6" fillId="0" borderId="0" xfId="0" applyFont="1" applyAlignment="1">
      <alignment/>
    </xf>
    <xf numFmtId="0" fontId="28" fillId="0" borderId="0" xfId="0" applyFont="1" applyFill="1" applyBorder="1" applyAlignment="1">
      <alignment vertical="center"/>
    </xf>
    <xf numFmtId="0" fontId="28" fillId="0" borderId="0" xfId="0" applyFont="1" applyAlignment="1">
      <alignment vertical="center"/>
    </xf>
    <xf numFmtId="0" fontId="82" fillId="0" borderId="0" xfId="0" applyFont="1" applyAlignment="1">
      <alignment vertical="center"/>
    </xf>
    <xf numFmtId="0" fontId="28" fillId="0" borderId="0" xfId="0" applyFont="1" applyFill="1" applyBorder="1" applyAlignment="1">
      <alignment vertical="center" wrapText="1"/>
    </xf>
    <xf numFmtId="0" fontId="6" fillId="0" borderId="14" xfId="0" applyFont="1" applyBorder="1" applyAlignment="1">
      <alignment horizontal="right"/>
    </xf>
    <xf numFmtId="0" fontId="17" fillId="0" borderId="22" xfId="0" applyFont="1" applyBorder="1" applyAlignment="1" quotePrefix="1">
      <alignment horizontal="center" vertical="center"/>
    </xf>
    <xf numFmtId="0" fontId="17" fillId="0" borderId="16" xfId="0" applyFont="1" applyBorder="1" applyAlignment="1">
      <alignment horizontal="center" vertical="center"/>
    </xf>
    <xf numFmtId="0" fontId="17" fillId="0" borderId="23" xfId="0" applyFont="1" applyBorder="1" applyAlignment="1">
      <alignment horizontal="center"/>
    </xf>
    <xf numFmtId="49" fontId="6" fillId="0" borderId="14" xfId="0" applyNumberFormat="1" applyFont="1" applyBorder="1" applyAlignment="1">
      <alignment/>
    </xf>
    <xf numFmtId="49" fontId="17" fillId="0" borderId="24" xfId="0" applyNumberFormat="1" applyFont="1" applyBorder="1" applyAlignment="1">
      <alignment horizontal="center" vertical="center"/>
    </xf>
    <xf numFmtId="0" fontId="17" fillId="0" borderId="24" xfId="0" applyFont="1" applyBorder="1" applyAlignment="1">
      <alignment horizontal="center" vertical="center"/>
    </xf>
    <xf numFmtId="0" fontId="6" fillId="0" borderId="0" xfId="0" applyFont="1" applyAlignment="1">
      <alignment vertical="center"/>
    </xf>
    <xf numFmtId="0" fontId="6" fillId="0" borderId="25" xfId="0" applyFont="1" applyBorder="1" applyAlignment="1">
      <alignment horizontal="left"/>
    </xf>
    <xf numFmtId="49" fontId="6" fillId="33" borderId="10" xfId="0" applyNumberFormat="1" applyFont="1" applyFill="1" applyBorder="1" applyAlignment="1">
      <alignment/>
    </xf>
    <xf numFmtId="0" fontId="6" fillId="0" borderId="25" xfId="0" applyFont="1" applyBorder="1" applyAlignment="1" quotePrefix="1">
      <alignment horizontal="left"/>
    </xf>
    <xf numFmtId="49" fontId="6" fillId="0" borderId="26" xfId="0" applyNumberFormat="1" applyFont="1" applyBorder="1" applyAlignment="1">
      <alignment/>
    </xf>
    <xf numFmtId="49" fontId="5" fillId="0" borderId="0" xfId="0" applyNumberFormat="1" applyFont="1" applyAlignment="1">
      <alignment/>
    </xf>
    <xf numFmtId="49" fontId="13" fillId="0" borderId="0" xfId="0" applyNumberFormat="1" applyFont="1" applyAlignment="1">
      <alignment/>
    </xf>
    <xf numFmtId="0" fontId="12" fillId="0" borderId="10" xfId="0" applyFont="1" applyBorder="1" applyAlignment="1">
      <alignment horizontal="center"/>
    </xf>
    <xf numFmtId="0" fontId="5" fillId="0" borderId="10" xfId="0" applyFont="1" applyBorder="1" applyAlignment="1">
      <alignment horizontal="centerContinuous"/>
    </xf>
    <xf numFmtId="0" fontId="5" fillId="0" borderId="10" xfId="0" applyFont="1" applyBorder="1" applyAlignment="1">
      <alignment/>
    </xf>
    <xf numFmtId="0" fontId="12" fillId="0" borderId="10" xfId="0" applyFont="1" applyBorder="1" applyAlignment="1">
      <alignment/>
    </xf>
    <xf numFmtId="0" fontId="5" fillId="0" borderId="0" xfId="0" applyFont="1" applyAlignment="1">
      <alignment horizontal="center"/>
    </xf>
    <xf numFmtId="0" fontId="5" fillId="0" borderId="14" xfId="0" applyFont="1" applyBorder="1" applyAlignment="1">
      <alignment/>
    </xf>
    <xf numFmtId="0" fontId="17" fillId="0" borderId="15" xfId="0" applyFont="1" applyBorder="1" applyAlignment="1">
      <alignment horizontal="center" vertical="center"/>
    </xf>
    <xf numFmtId="0" fontId="17" fillId="0" borderId="15" xfId="0" applyFont="1" applyBorder="1" applyAlignment="1" quotePrefix="1">
      <alignment horizontal="center" vertical="center"/>
    </xf>
    <xf numFmtId="0" fontId="17" fillId="0" borderId="24" xfId="0" applyFont="1" applyBorder="1" applyAlignment="1">
      <alignment horizontal="center" vertical="center" wrapText="1"/>
    </xf>
    <xf numFmtId="0" fontId="17" fillId="0" borderId="0" xfId="0" applyFont="1" applyAlignment="1">
      <alignment vertical="center"/>
    </xf>
    <xf numFmtId="0" fontId="6" fillId="33" borderId="27" xfId="0" applyFont="1" applyFill="1" applyBorder="1" applyAlignment="1">
      <alignment/>
    </xf>
    <xf numFmtId="0" fontId="6" fillId="33" borderId="27" xfId="0" applyFont="1" applyFill="1" applyBorder="1" applyAlignment="1">
      <alignment horizontal="center"/>
    </xf>
    <xf numFmtId="0" fontId="6" fillId="33" borderId="27" xfId="0" applyFont="1" applyFill="1" applyBorder="1" applyAlignment="1">
      <alignment horizontal="left"/>
    </xf>
    <xf numFmtId="0" fontId="6" fillId="0" borderId="28" xfId="0" applyFont="1" applyBorder="1" applyAlignment="1">
      <alignment/>
    </xf>
    <xf numFmtId="0" fontId="6" fillId="0" borderId="28" xfId="0" applyFont="1" applyBorder="1" applyAlignment="1">
      <alignment horizontal="center"/>
    </xf>
    <xf numFmtId="0" fontId="17" fillId="0" borderId="29" xfId="0" applyFont="1" applyBorder="1" applyAlignment="1" quotePrefix="1">
      <alignment horizontal="centerContinuous"/>
    </xf>
    <xf numFmtId="0" fontId="6" fillId="0" borderId="28" xfId="0" applyFont="1" applyBorder="1" applyAlignment="1">
      <alignment horizontal="centerContinuous"/>
    </xf>
    <xf numFmtId="0" fontId="18" fillId="0" borderId="28" xfId="0" applyFont="1" applyBorder="1" applyAlignment="1">
      <alignment horizontal="centerContinuous"/>
    </xf>
    <xf numFmtId="41" fontId="6" fillId="0" borderId="30" xfId="0" applyNumberFormat="1" applyFont="1" applyBorder="1" applyAlignment="1">
      <alignment/>
    </xf>
    <xf numFmtId="0" fontId="6" fillId="0" borderId="0" xfId="0" applyFont="1" applyAlignment="1">
      <alignment horizontal="center"/>
    </xf>
    <xf numFmtId="0" fontId="6" fillId="0" borderId="0" xfId="34" applyFont="1" applyAlignment="1">
      <alignment horizontal="right"/>
      <protection/>
    </xf>
    <xf numFmtId="0" fontId="6" fillId="0" borderId="0" xfId="36" applyFont="1">
      <alignment/>
      <protection/>
    </xf>
    <xf numFmtId="0" fontId="6" fillId="0" borderId="0" xfId="34" applyFont="1" applyAlignment="1" quotePrefix="1">
      <alignment horizontal="right"/>
      <protection/>
    </xf>
    <xf numFmtId="0" fontId="17" fillId="0" borderId="0" xfId="0" applyFont="1" applyAlignment="1">
      <alignment horizontal="center" vertical="center" wrapText="1"/>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2" xfId="0" applyFont="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Border="1" applyAlignment="1">
      <alignment horizontal="center" vertical="center" wrapText="1"/>
    </xf>
    <xf numFmtId="0" fontId="17" fillId="0" borderId="0" xfId="0" applyFont="1" applyAlignment="1">
      <alignment/>
    </xf>
    <xf numFmtId="41" fontId="6" fillId="33" borderId="11" xfId="0" applyNumberFormat="1" applyFont="1" applyFill="1" applyBorder="1" applyAlignment="1">
      <alignment/>
    </xf>
    <xf numFmtId="41" fontId="6" fillId="0" borderId="11" xfId="0" applyNumberFormat="1" applyFont="1" applyFill="1" applyBorder="1" applyAlignment="1">
      <alignment/>
    </xf>
    <xf numFmtId="177" fontId="6" fillId="33" borderId="11" xfId="37" applyFont="1" applyFill="1" applyBorder="1" applyAlignment="1">
      <alignment/>
    </xf>
    <xf numFmtId="41" fontId="6" fillId="0" borderId="11" xfId="0" applyNumberFormat="1" applyFont="1" applyBorder="1" applyAlignment="1">
      <alignment/>
    </xf>
    <xf numFmtId="41" fontId="6" fillId="0" borderId="34" xfId="0" applyNumberFormat="1" applyFont="1" applyBorder="1" applyAlignment="1">
      <alignment/>
    </xf>
    <xf numFmtId="41" fontId="6" fillId="33" borderId="10" xfId="0" applyNumberFormat="1" applyFont="1" applyFill="1" applyBorder="1" applyAlignment="1">
      <alignment/>
    </xf>
    <xf numFmtId="0" fontId="6" fillId="0" borderId="25" xfId="0" applyFont="1" applyBorder="1" applyAlignment="1">
      <alignment/>
    </xf>
    <xf numFmtId="41" fontId="6" fillId="0" borderId="26" xfId="0" applyNumberFormat="1" applyFont="1" applyFill="1" applyBorder="1" applyAlignment="1">
      <alignment horizontal="centerContinuous"/>
    </xf>
    <xf numFmtId="41" fontId="6" fillId="0" borderId="35" xfId="0" applyNumberFormat="1" applyFont="1" applyFill="1" applyBorder="1" applyAlignment="1">
      <alignment horizontal="centerContinuous"/>
    </xf>
    <xf numFmtId="0" fontId="6" fillId="0" borderId="0" xfId="0" applyFont="1" applyFill="1" applyAlignment="1">
      <alignment/>
    </xf>
    <xf numFmtId="41" fontId="6" fillId="0" borderId="0" xfId="0" applyNumberFormat="1" applyFont="1" applyFill="1" applyBorder="1" applyAlignment="1">
      <alignment horizontal="centerContinuous"/>
    </xf>
    <xf numFmtId="41" fontId="28" fillId="0" borderId="0" xfId="0" applyNumberFormat="1" applyFont="1" applyFill="1" applyBorder="1" applyAlignment="1">
      <alignment horizontal="centerContinuous" vertical="center"/>
    </xf>
    <xf numFmtId="0" fontId="28" fillId="0" borderId="0" xfId="0" applyFont="1" applyFill="1" applyAlignment="1">
      <alignment vertical="center"/>
    </xf>
    <xf numFmtId="41" fontId="28" fillId="0" borderId="0" xfId="0" applyNumberFormat="1" applyFont="1" applyAlignment="1">
      <alignment vertical="center"/>
    </xf>
    <xf numFmtId="0" fontId="20" fillId="0" borderId="0" xfId="0" applyFont="1" applyAlignment="1">
      <alignment vertical="center"/>
    </xf>
    <xf numFmtId="0" fontId="6" fillId="0" borderId="0" xfId="36" applyFont="1" applyFill="1">
      <alignment/>
      <protection/>
    </xf>
    <xf numFmtId="41" fontId="6" fillId="0" borderId="0" xfId="0" applyNumberFormat="1" applyFont="1" applyAlignment="1">
      <alignment/>
    </xf>
    <xf numFmtId="41" fontId="6" fillId="0" borderId="0" xfId="36" applyNumberFormat="1" applyFont="1">
      <alignment/>
      <protection/>
    </xf>
    <xf numFmtId="182" fontId="6" fillId="0" borderId="0" xfId="34" applyNumberFormat="1" applyFont="1">
      <alignment/>
      <protection/>
    </xf>
    <xf numFmtId="0" fontId="6" fillId="0" borderId="0" xfId="0" applyFont="1" applyBorder="1" applyAlignment="1">
      <alignment/>
    </xf>
    <xf numFmtId="0" fontId="28" fillId="0" borderId="0" xfId="0" applyFont="1" applyAlignment="1">
      <alignment/>
    </xf>
    <xf numFmtId="0" fontId="28" fillId="0" borderId="0" xfId="0" applyFont="1" applyBorder="1" applyAlignment="1">
      <alignment horizontal="left" vertical="center"/>
    </xf>
    <xf numFmtId="0" fontId="28" fillId="0" borderId="0" xfId="0" applyFont="1" applyAlignment="1">
      <alignment horizontal="center" vertical="center"/>
    </xf>
    <xf numFmtId="0" fontId="28" fillId="0" borderId="0" xfId="0" applyFont="1" applyBorder="1" applyAlignment="1">
      <alignment vertical="center"/>
    </xf>
    <xf numFmtId="0" fontId="28" fillId="0" borderId="0" xfId="36" applyFont="1" applyAlignment="1">
      <alignment vertical="center"/>
      <protection/>
    </xf>
    <xf numFmtId="0" fontId="17" fillId="0" borderId="36" xfId="0" applyFont="1" applyBorder="1" applyAlignment="1">
      <alignment horizontal="center" vertical="center"/>
    </xf>
    <xf numFmtId="0" fontId="17" fillId="0" borderId="29" xfId="0" applyFont="1" applyBorder="1" applyAlignment="1">
      <alignment horizontal="centerContinuous"/>
    </xf>
    <xf numFmtId="41" fontId="6" fillId="0" borderId="28" xfId="0" applyNumberFormat="1" applyFont="1" applyBorder="1" applyAlignment="1">
      <alignment/>
    </xf>
    <xf numFmtId="41" fontId="6" fillId="0" borderId="37" xfId="0" applyNumberFormat="1" applyFont="1" applyBorder="1" applyAlignment="1">
      <alignment/>
    </xf>
    <xf numFmtId="0" fontId="6" fillId="0" borderId="0" xfId="0" applyFont="1" applyBorder="1" applyAlignment="1">
      <alignment horizontal="centerContinuous"/>
    </xf>
    <xf numFmtId="0" fontId="18" fillId="0" borderId="0" xfId="0" applyFont="1" applyBorder="1" applyAlignment="1">
      <alignment horizontal="centerContinuous"/>
    </xf>
    <xf numFmtId="41" fontId="6" fillId="0" borderId="0" xfId="0" applyNumberFormat="1" applyFont="1" applyBorder="1" applyAlignment="1">
      <alignment/>
    </xf>
    <xf numFmtId="41" fontId="6" fillId="0" borderId="28" xfId="0" applyNumberFormat="1" applyFont="1" applyFill="1" applyBorder="1" applyAlignment="1">
      <alignment/>
    </xf>
    <xf numFmtId="0" fontId="10" fillId="0" borderId="10" xfId="0" applyFont="1" applyBorder="1" applyAlignment="1">
      <alignment horizontal="center" vertical="justify"/>
    </xf>
    <xf numFmtId="0" fontId="6" fillId="0" borderId="0" xfId="0" applyFont="1" applyAlignment="1">
      <alignment horizontal="center" vertical="center"/>
    </xf>
    <xf numFmtId="0" fontId="17" fillId="0" borderId="28" xfId="0" applyFont="1" applyBorder="1" applyAlignment="1">
      <alignment horizontal="centerContinuous"/>
    </xf>
    <xf numFmtId="0" fontId="17" fillId="0" borderId="0" xfId="0" applyFont="1" applyAlignment="1" quotePrefix="1">
      <alignment horizontal="left" vertical="center"/>
    </xf>
    <xf numFmtId="0" fontId="6" fillId="0" borderId="0" xfId="0" applyFont="1" applyAlignment="1" quotePrefix="1">
      <alignment horizontal="left"/>
    </xf>
    <xf numFmtId="0" fontId="6" fillId="0" borderId="0" xfId="0" applyFont="1" applyAlignment="1" quotePrefix="1">
      <alignment horizontal="left" vertical="center"/>
    </xf>
    <xf numFmtId="0" fontId="6" fillId="0" borderId="0" xfId="0" applyFont="1" applyAlignment="1">
      <alignment horizontal="right"/>
    </xf>
    <xf numFmtId="0" fontId="17" fillId="0" borderId="36" xfId="0" applyFont="1" applyBorder="1" applyAlignment="1" quotePrefix="1">
      <alignment horizontal="center" vertical="center" wrapText="1"/>
    </xf>
    <xf numFmtId="0" fontId="83" fillId="0" borderId="38" xfId="0" applyFont="1" applyBorder="1" applyAlignment="1">
      <alignment horizontal="center" vertical="center" wrapText="1"/>
    </xf>
    <xf numFmtId="0" fontId="17" fillId="0" borderId="29" xfId="0" applyFont="1" applyBorder="1" applyAlignment="1" quotePrefix="1">
      <alignment horizontal="centerContinuous" vertical="center"/>
    </xf>
    <xf numFmtId="0" fontId="6" fillId="0" borderId="39" xfId="0" applyFont="1" applyBorder="1" applyAlignment="1">
      <alignment/>
    </xf>
    <xf numFmtId="0" fontId="83" fillId="0" borderId="40" xfId="0" applyFont="1" applyBorder="1" applyAlignment="1">
      <alignment horizontal="center" vertical="center" wrapText="1"/>
    </xf>
    <xf numFmtId="0" fontId="6" fillId="0" borderId="41" xfId="0" applyFont="1" applyBorder="1" applyAlignment="1">
      <alignment/>
    </xf>
    <xf numFmtId="41" fontId="6" fillId="0" borderId="24" xfId="0" applyNumberFormat="1" applyFont="1" applyBorder="1" applyAlignment="1">
      <alignment/>
    </xf>
    <xf numFmtId="0" fontId="17" fillId="0" borderId="15" xfId="0" applyFont="1" applyBorder="1" applyAlignment="1" quotePrefix="1">
      <alignment horizontal="center" vertical="center" wrapText="1"/>
    </xf>
    <xf numFmtId="0" fontId="17" fillId="0" borderId="24" xfId="0" applyFont="1" applyBorder="1" applyAlignment="1">
      <alignment horizontal="centerContinuous"/>
    </xf>
    <xf numFmtId="41" fontId="6" fillId="0" borderId="42" xfId="0" applyNumberFormat="1" applyFont="1" applyBorder="1" applyAlignment="1">
      <alignment/>
    </xf>
    <xf numFmtId="0" fontId="28" fillId="0" borderId="0" xfId="0" applyFont="1" applyAlignment="1">
      <alignment horizontal="left" vertical="center"/>
    </xf>
    <xf numFmtId="0" fontId="17" fillId="0" borderId="36" xfId="0" applyFont="1" applyBorder="1" applyAlignment="1">
      <alignment horizontal="center" vertical="center" wrapText="1"/>
    </xf>
    <xf numFmtId="176" fontId="10" fillId="0" borderId="0" xfId="0" applyNumberFormat="1" applyFont="1" applyBorder="1" applyAlignment="1">
      <alignment vertical="center"/>
    </xf>
    <xf numFmtId="184" fontId="6" fillId="0" borderId="26" xfId="0" applyNumberFormat="1" applyFont="1" applyFill="1" applyBorder="1" applyAlignment="1">
      <alignment horizontal="centerContinuous"/>
    </xf>
    <xf numFmtId="0" fontId="10" fillId="34" borderId="10" xfId="0" applyFont="1" applyFill="1" applyBorder="1" applyAlignment="1">
      <alignment/>
    </xf>
    <xf numFmtId="41" fontId="6" fillId="34" borderId="11" xfId="0" applyNumberFormat="1" applyFont="1" applyFill="1" applyBorder="1" applyAlignment="1">
      <alignment/>
    </xf>
    <xf numFmtId="0" fontId="6" fillId="34" borderId="11" xfId="0" applyFont="1" applyFill="1" applyBorder="1" applyAlignment="1">
      <alignment/>
    </xf>
    <xf numFmtId="0" fontId="6" fillId="34" borderId="11" xfId="0" applyFont="1" applyFill="1" applyBorder="1" applyAlignment="1">
      <alignment horizontal="center"/>
    </xf>
    <xf numFmtId="0" fontId="18" fillId="34" borderId="11" xfId="0" applyFont="1" applyFill="1" applyBorder="1" applyAlignment="1">
      <alignment/>
    </xf>
    <xf numFmtId="41" fontId="6" fillId="34" borderId="34" xfId="0" applyNumberFormat="1" applyFont="1" applyFill="1" applyBorder="1" applyAlignment="1">
      <alignment/>
    </xf>
    <xf numFmtId="0" fontId="6" fillId="34" borderId="43" xfId="0" applyFont="1" applyFill="1" applyBorder="1" applyAlignment="1">
      <alignment horizontal="center"/>
    </xf>
    <xf numFmtId="0" fontId="6" fillId="34" borderId="27" xfId="0" applyFont="1" applyFill="1" applyBorder="1" applyAlignment="1">
      <alignment horizontal="center"/>
    </xf>
    <xf numFmtId="0" fontId="6" fillId="34" borderId="27" xfId="0" applyFont="1" applyFill="1" applyBorder="1" applyAlignment="1">
      <alignment/>
    </xf>
    <xf numFmtId="41" fontId="6" fillId="34" borderId="27" xfId="0" applyNumberFormat="1" applyFont="1" applyFill="1" applyBorder="1" applyAlignment="1">
      <alignment/>
    </xf>
    <xf numFmtId="0" fontId="6" fillId="34" borderId="43" xfId="0" applyFont="1" applyFill="1" applyBorder="1" applyAlignment="1" quotePrefix="1">
      <alignment horizontal="center"/>
    </xf>
    <xf numFmtId="0" fontId="6" fillId="34" borderId="44" xfId="0" applyFont="1" applyFill="1" applyBorder="1" applyAlignment="1">
      <alignment/>
    </xf>
    <xf numFmtId="0" fontId="6" fillId="34" borderId="43" xfId="0" applyFont="1" applyFill="1" applyBorder="1" applyAlignment="1" quotePrefix="1">
      <alignment horizontal="left"/>
    </xf>
    <xf numFmtId="0" fontId="6" fillId="34" borderId="43" xfId="0" applyFont="1" applyFill="1" applyBorder="1" applyAlignment="1">
      <alignment horizontal="left"/>
    </xf>
    <xf numFmtId="0" fontId="6" fillId="34" borderId="43" xfId="0" applyFont="1" applyFill="1" applyBorder="1" applyAlignment="1">
      <alignment/>
    </xf>
    <xf numFmtId="0" fontId="6" fillId="34" borderId="29" xfId="0" applyFont="1" applyFill="1" applyBorder="1" applyAlignment="1">
      <alignment/>
    </xf>
    <xf numFmtId="0" fontId="6" fillId="34" borderId="28" xfId="0" applyFont="1" applyFill="1" applyBorder="1" applyAlignment="1">
      <alignment/>
    </xf>
    <xf numFmtId="41" fontId="6" fillId="34" borderId="28" xfId="0" applyNumberFormat="1" applyFont="1" applyFill="1" applyBorder="1" applyAlignment="1">
      <alignment/>
    </xf>
    <xf numFmtId="0" fontId="6" fillId="34" borderId="45" xfId="0" applyFont="1" applyFill="1" applyBorder="1" applyAlignment="1">
      <alignment/>
    </xf>
    <xf numFmtId="0" fontId="6" fillId="34" borderId="46" xfId="0" applyFont="1" applyFill="1" applyBorder="1" applyAlignment="1">
      <alignment/>
    </xf>
    <xf numFmtId="0" fontId="6" fillId="34" borderId="47" xfId="0" applyFont="1" applyFill="1" applyBorder="1" applyAlignment="1">
      <alignment/>
    </xf>
    <xf numFmtId="41" fontId="6" fillId="34" borderId="47" xfId="0" applyNumberFormat="1" applyFont="1" applyFill="1" applyBorder="1" applyAlignment="1">
      <alignment/>
    </xf>
    <xf numFmtId="41" fontId="6" fillId="34" borderId="35" xfId="0" applyNumberFormat="1" applyFont="1" applyFill="1" applyBorder="1" applyAlignment="1">
      <alignment/>
    </xf>
    <xf numFmtId="41" fontId="6" fillId="34" borderId="48" xfId="0" applyNumberFormat="1" applyFont="1" applyFill="1" applyBorder="1" applyAlignment="1">
      <alignment/>
    </xf>
    <xf numFmtId="41" fontId="6" fillId="34" borderId="30" xfId="0" applyNumberFormat="1" applyFont="1" applyFill="1" applyBorder="1" applyAlignment="1">
      <alignment/>
    </xf>
    <xf numFmtId="41" fontId="6" fillId="34" borderId="49" xfId="0" applyNumberFormat="1" applyFont="1" applyFill="1" applyBorder="1" applyAlignment="1">
      <alignment/>
    </xf>
    <xf numFmtId="0" fontId="6" fillId="34" borderId="25"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50" xfId="0" applyFont="1" applyFill="1" applyBorder="1" applyAlignment="1">
      <alignment horizontal="right" vertical="center"/>
    </xf>
    <xf numFmtId="41" fontId="6" fillId="34" borderId="10" xfId="0" applyNumberFormat="1" applyFont="1" applyFill="1" applyBorder="1" applyAlignment="1">
      <alignment/>
    </xf>
    <xf numFmtId="0" fontId="17" fillId="34" borderId="50"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51" xfId="0" applyFont="1" applyFill="1" applyBorder="1" applyAlignment="1">
      <alignment horizontal="right" vertical="center"/>
    </xf>
    <xf numFmtId="0" fontId="6" fillId="34" borderId="47" xfId="0" applyFont="1" applyFill="1" applyBorder="1" applyAlignment="1">
      <alignment horizontal="center" vertical="center"/>
    </xf>
    <xf numFmtId="41" fontId="6" fillId="34" borderId="26" xfId="0" applyNumberFormat="1" applyFont="1" applyFill="1" applyBorder="1" applyAlignment="1">
      <alignment/>
    </xf>
    <xf numFmtId="41" fontId="6" fillId="0" borderId="34" xfId="0" applyNumberFormat="1" applyFont="1" applyFill="1" applyBorder="1" applyAlignment="1">
      <alignment/>
    </xf>
    <xf numFmtId="0" fontId="6" fillId="0" borderId="0" xfId="0" applyFont="1" applyBorder="1" applyAlignment="1">
      <alignment horizontal="center"/>
    </xf>
    <xf numFmtId="176" fontId="5" fillId="0" borderId="10" xfId="0" applyNumberFormat="1" applyFont="1" applyFill="1" applyBorder="1" applyAlignment="1">
      <alignment vertical="center"/>
    </xf>
    <xf numFmtId="41" fontId="6" fillId="0" borderId="26" xfId="0" applyNumberFormat="1" applyFont="1" applyBorder="1" applyAlignment="1">
      <alignment/>
    </xf>
    <xf numFmtId="41" fontId="6" fillId="34" borderId="11" xfId="0" applyNumberFormat="1" applyFont="1" applyFill="1" applyBorder="1" applyAlignment="1">
      <alignment horizontal="right"/>
    </xf>
    <xf numFmtId="41" fontId="6" fillId="0" borderId="11" xfId="0" applyNumberFormat="1" applyFont="1" applyFill="1" applyBorder="1" applyAlignment="1">
      <alignment horizontal="right"/>
    </xf>
    <xf numFmtId="41" fontId="6" fillId="34" borderId="11" xfId="0" applyNumberFormat="1" applyFont="1" applyFill="1" applyBorder="1" applyAlignment="1">
      <alignment horizontal="center"/>
    </xf>
    <xf numFmtId="41" fontId="6" fillId="0" borderId="34" xfId="0" applyNumberFormat="1" applyFont="1" applyBorder="1" applyAlignment="1">
      <alignment horizontal="right"/>
    </xf>
    <xf numFmtId="0" fontId="6" fillId="34" borderId="47" xfId="0" applyFont="1" applyFill="1" applyBorder="1" applyAlignment="1">
      <alignment horizontal="center"/>
    </xf>
    <xf numFmtId="0" fontId="6" fillId="34" borderId="11" xfId="0" applyNumberFormat="1" applyFont="1" applyFill="1" applyBorder="1" applyAlignment="1">
      <alignment horizontal="center"/>
    </xf>
    <xf numFmtId="0" fontId="84" fillId="34" borderId="52" xfId="0" applyFont="1" applyFill="1" applyBorder="1" applyAlignment="1">
      <alignment horizontal="center"/>
    </xf>
    <xf numFmtId="0" fontId="84" fillId="34" borderId="44" xfId="0" applyFont="1" applyFill="1" applyBorder="1" applyAlignment="1">
      <alignment horizontal="center"/>
    </xf>
    <xf numFmtId="0" fontId="6" fillId="34" borderId="28" xfId="0" applyFont="1" applyFill="1" applyBorder="1" applyAlignment="1">
      <alignment horizontal="center"/>
    </xf>
    <xf numFmtId="0" fontId="6" fillId="34" borderId="44" xfId="0" applyFont="1" applyFill="1" applyBorder="1" applyAlignment="1">
      <alignment horizontal="center"/>
    </xf>
    <xf numFmtId="0" fontId="6" fillId="34" borderId="45" xfId="0" applyFont="1" applyFill="1" applyBorder="1" applyAlignment="1">
      <alignment horizontal="center"/>
    </xf>
    <xf numFmtId="0" fontId="5" fillId="0" borderId="10" xfId="0" applyFont="1" applyFill="1" applyBorder="1" applyAlignment="1">
      <alignment/>
    </xf>
    <xf numFmtId="0" fontId="6" fillId="34" borderId="53" xfId="0" applyFont="1" applyFill="1" applyBorder="1" applyAlignment="1">
      <alignment/>
    </xf>
    <xf numFmtId="0" fontId="6" fillId="34" borderId="10" xfId="0" applyFont="1" applyFill="1" applyBorder="1" applyAlignment="1">
      <alignment/>
    </xf>
    <xf numFmtId="0" fontId="6" fillId="34" borderId="20" xfId="0" applyFont="1" applyFill="1" applyBorder="1" applyAlignment="1">
      <alignment/>
    </xf>
    <xf numFmtId="0" fontId="6" fillId="34" borderId="26" xfId="0" applyFont="1" applyFill="1" applyBorder="1" applyAlignment="1">
      <alignment/>
    </xf>
    <xf numFmtId="0" fontId="6" fillId="34" borderId="11" xfId="0" applyFont="1" applyFill="1" applyBorder="1" applyAlignment="1" quotePrefix="1">
      <alignment horizontal="center"/>
    </xf>
    <xf numFmtId="0" fontId="17" fillId="34" borderId="43" xfId="0" applyFont="1" applyFill="1" applyBorder="1" applyAlignment="1">
      <alignment horizontal="center"/>
    </xf>
    <xf numFmtId="0" fontId="6" fillId="34" borderId="54" xfId="0" applyFont="1" applyFill="1" applyBorder="1" applyAlignment="1">
      <alignment horizontal="center"/>
    </xf>
    <xf numFmtId="0" fontId="6" fillId="34" borderId="55" xfId="0" applyFont="1" applyFill="1" applyBorder="1" applyAlignment="1">
      <alignment horizontal="center"/>
    </xf>
    <xf numFmtId="0" fontId="28" fillId="0" borderId="0" xfId="0" applyFont="1" applyAlignment="1">
      <alignment vertical="center" wrapText="1"/>
    </xf>
    <xf numFmtId="41" fontId="6" fillId="0" borderId="56" xfId="0" applyNumberFormat="1" applyFont="1" applyFill="1" applyBorder="1" applyAlignment="1">
      <alignment/>
    </xf>
    <xf numFmtId="41" fontId="6" fillId="0" borderId="57" xfId="0" applyNumberFormat="1" applyFont="1" applyFill="1" applyBorder="1" applyAlignment="1">
      <alignment/>
    </xf>
    <xf numFmtId="41" fontId="6" fillId="0" borderId="27" xfId="0" applyNumberFormat="1" applyFont="1" applyFill="1" applyBorder="1" applyAlignment="1">
      <alignment/>
    </xf>
    <xf numFmtId="0" fontId="6" fillId="33" borderId="57" xfId="0" applyFont="1" applyFill="1" applyBorder="1" applyAlignment="1">
      <alignment horizontal="center"/>
    </xf>
    <xf numFmtId="41" fontId="6" fillId="0" borderId="58" xfId="0" applyNumberFormat="1" applyFont="1" applyFill="1" applyBorder="1" applyAlignment="1">
      <alignment/>
    </xf>
    <xf numFmtId="41" fontId="6" fillId="0" borderId="59" xfId="0" applyNumberFormat="1" applyFont="1" applyFill="1" applyBorder="1" applyAlignment="1">
      <alignment/>
    </xf>
    <xf numFmtId="0" fontId="6" fillId="0" borderId="14" xfId="0" applyFont="1" applyBorder="1" applyAlignment="1">
      <alignment horizontal="center"/>
    </xf>
    <xf numFmtId="41" fontId="6" fillId="34" borderId="34" xfId="0" applyNumberFormat="1" applyFont="1" applyFill="1" applyBorder="1" applyAlignment="1">
      <alignment horizontal="center"/>
    </xf>
    <xf numFmtId="41" fontId="6" fillId="0" borderId="35" xfId="0" applyNumberFormat="1" applyFont="1" applyBorder="1" applyAlignment="1">
      <alignment horizontal="center"/>
    </xf>
    <xf numFmtId="0" fontId="82" fillId="0" borderId="0" xfId="0" applyFont="1" applyAlignment="1">
      <alignment horizontal="center" vertical="center"/>
    </xf>
    <xf numFmtId="0" fontId="6" fillId="0" borderId="60" xfId="0" applyFont="1" applyBorder="1" applyAlignment="1">
      <alignment/>
    </xf>
    <xf numFmtId="0" fontId="17" fillId="0" borderId="32" xfId="0" applyFont="1" applyFill="1" applyBorder="1" applyAlignment="1">
      <alignment horizontal="center" vertical="center" wrapText="1"/>
    </xf>
    <xf numFmtId="0" fontId="20" fillId="0" borderId="0" xfId="0" applyFont="1" applyAlignment="1">
      <alignment/>
    </xf>
    <xf numFmtId="0" fontId="20" fillId="0" borderId="0" xfId="0" applyFont="1" applyAlignment="1">
      <alignment/>
    </xf>
    <xf numFmtId="0" fontId="17" fillId="0" borderId="0" xfId="0" applyFont="1" applyBorder="1" applyAlignment="1" quotePrefix="1">
      <alignment horizontal="centerContinuous"/>
    </xf>
    <xf numFmtId="41" fontId="6" fillId="0" borderId="0" xfId="0" applyNumberFormat="1" applyFont="1" applyBorder="1" applyAlignment="1">
      <alignment horizontal="center"/>
    </xf>
    <xf numFmtId="0" fontId="6" fillId="34" borderId="61" xfId="0" applyFont="1" applyFill="1" applyBorder="1" applyAlignment="1" quotePrefix="1">
      <alignment horizontal="left"/>
    </xf>
    <xf numFmtId="0" fontId="6" fillId="34" borderId="25" xfId="0" applyFont="1" applyFill="1" applyBorder="1" applyAlignment="1" quotePrefix="1">
      <alignment horizontal="left"/>
    </xf>
    <xf numFmtId="41" fontId="6" fillId="0" borderId="28" xfId="0" applyNumberFormat="1" applyFont="1" applyFill="1" applyBorder="1" applyAlignment="1">
      <alignment horizontal="center"/>
    </xf>
    <xf numFmtId="41" fontId="6" fillId="0" borderId="28" xfId="0" applyNumberFormat="1" applyFont="1" applyBorder="1" applyAlignment="1">
      <alignment horizontal="center"/>
    </xf>
    <xf numFmtId="2" fontId="6" fillId="0" borderId="0" xfId="0" applyNumberFormat="1" applyFont="1" applyBorder="1" applyAlignment="1">
      <alignment horizontal="right"/>
    </xf>
    <xf numFmtId="179" fontId="6" fillId="0" borderId="11" xfId="0" applyNumberFormat="1" applyFont="1" applyBorder="1" applyAlignment="1">
      <alignment horizontal="right"/>
    </xf>
    <xf numFmtId="179" fontId="6" fillId="0" borderId="28" xfId="0" applyNumberFormat="1" applyFont="1" applyBorder="1" applyAlignment="1">
      <alignment horizontal="right"/>
    </xf>
    <xf numFmtId="179" fontId="6" fillId="0" borderId="0" xfId="0" applyNumberFormat="1" applyFont="1" applyBorder="1" applyAlignment="1">
      <alignment horizontal="right"/>
    </xf>
    <xf numFmtId="0" fontId="5" fillId="0" borderId="0" xfId="0" applyFont="1" applyAlignment="1">
      <alignment horizontal="right"/>
    </xf>
    <xf numFmtId="0" fontId="17"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34" borderId="62" xfId="0" applyFont="1" applyFill="1" applyBorder="1" applyAlignment="1">
      <alignment horizontal="center"/>
    </xf>
    <xf numFmtId="41" fontId="6" fillId="34" borderId="53" xfId="0" applyNumberFormat="1" applyFont="1" applyFill="1" applyBorder="1" applyAlignment="1">
      <alignment horizontal="right"/>
    </xf>
    <xf numFmtId="0" fontId="6" fillId="34" borderId="62" xfId="0" applyFont="1" applyFill="1" applyBorder="1" applyAlignment="1">
      <alignment/>
    </xf>
    <xf numFmtId="41" fontId="6" fillId="34" borderId="62" xfId="0" applyNumberFormat="1" applyFont="1" applyFill="1" applyBorder="1" applyAlignment="1">
      <alignment horizontal="right"/>
    </xf>
    <xf numFmtId="41" fontId="6" fillId="34" borderId="53" xfId="0" applyNumberFormat="1" applyFont="1" applyFill="1" applyBorder="1" applyAlignment="1">
      <alignment horizontal="center"/>
    </xf>
    <xf numFmtId="41" fontId="6" fillId="0" borderId="62" xfId="0" applyNumberFormat="1" applyFont="1" applyFill="1" applyBorder="1" applyAlignment="1">
      <alignment horizontal="right"/>
    </xf>
    <xf numFmtId="41" fontId="6" fillId="0" borderId="63" xfId="0" applyNumberFormat="1" applyFont="1" applyBorder="1" applyAlignment="1">
      <alignment horizontal="right"/>
    </xf>
    <xf numFmtId="0" fontId="17" fillId="0" borderId="26" xfId="0" applyFont="1" applyBorder="1" applyAlignment="1">
      <alignment horizontal="center" vertical="center" wrapText="1"/>
    </xf>
    <xf numFmtId="0" fontId="17" fillId="0" borderId="53" xfId="0" applyFont="1" applyBorder="1" applyAlignment="1">
      <alignment horizontal="center" vertical="center" wrapText="1"/>
    </xf>
    <xf numFmtId="0" fontId="4" fillId="0" borderId="32" xfId="0" applyFont="1" applyBorder="1" applyAlignment="1">
      <alignment horizontal="center" vertical="center" wrapText="1"/>
    </xf>
    <xf numFmtId="0" fontId="17" fillId="0" borderId="35" xfId="0" applyFont="1" applyBorder="1" applyAlignment="1">
      <alignment horizontal="center" vertical="center" wrapText="1"/>
    </xf>
    <xf numFmtId="0" fontId="18" fillId="34" borderId="53" xfId="0" applyFont="1" applyFill="1" applyBorder="1" applyAlignment="1">
      <alignment/>
    </xf>
    <xf numFmtId="0" fontId="6" fillId="34" borderId="53" xfId="0" applyFont="1" applyFill="1" applyBorder="1" applyAlignment="1">
      <alignment horizontal="center"/>
    </xf>
    <xf numFmtId="41" fontId="6" fillId="34" borderId="53" xfId="0" applyNumberFormat="1" applyFont="1" applyFill="1" applyBorder="1" applyAlignment="1">
      <alignment/>
    </xf>
    <xf numFmtId="41" fontId="6" fillId="0" borderId="53" xfId="0" applyNumberFormat="1" applyFont="1" applyFill="1" applyBorder="1" applyAlignment="1">
      <alignment/>
    </xf>
    <xf numFmtId="179" fontId="6" fillId="0" borderId="53" xfId="0" applyNumberFormat="1" applyFont="1" applyBorder="1" applyAlignment="1">
      <alignment horizontal="right"/>
    </xf>
    <xf numFmtId="41" fontId="6" fillId="0" borderId="63" xfId="0" applyNumberFormat="1" applyFont="1" applyBorder="1" applyAlignment="1">
      <alignment/>
    </xf>
    <xf numFmtId="0" fontId="4" fillId="0" borderId="53" xfId="0" applyFont="1" applyBorder="1" applyAlignment="1">
      <alignment horizontal="center" vertical="center" wrapText="1"/>
    </xf>
    <xf numFmtId="185" fontId="6" fillId="0" borderId="53" xfId="0" applyNumberFormat="1" applyFont="1" applyBorder="1" applyAlignment="1">
      <alignment horizontal="right"/>
    </xf>
    <xf numFmtId="185" fontId="6" fillId="0" borderId="11" xfId="0" applyNumberFormat="1" applyFont="1" applyBorder="1" applyAlignment="1">
      <alignment horizontal="right"/>
    </xf>
    <xf numFmtId="41" fontId="6" fillId="34" borderId="64" xfId="0" applyNumberFormat="1" applyFont="1" applyFill="1" applyBorder="1" applyAlignment="1">
      <alignment horizontal="center"/>
    </xf>
    <xf numFmtId="41" fontId="6" fillId="34" borderId="65" xfId="0" applyNumberFormat="1" applyFont="1" applyFill="1" applyBorder="1" applyAlignment="1">
      <alignment horizontal="center"/>
    </xf>
    <xf numFmtId="0" fontId="6" fillId="33" borderId="65" xfId="0" applyFont="1" applyFill="1" applyBorder="1" applyAlignment="1">
      <alignment horizontal="center"/>
    </xf>
    <xf numFmtId="0" fontId="6" fillId="34" borderId="65" xfId="0" applyFont="1" applyFill="1" applyBorder="1" applyAlignment="1">
      <alignment horizontal="center"/>
    </xf>
    <xf numFmtId="0" fontId="6" fillId="34" borderId="66" xfId="0" applyFont="1" applyFill="1" applyBorder="1" applyAlignment="1">
      <alignment horizontal="center"/>
    </xf>
    <xf numFmtId="0" fontId="6" fillId="34" borderId="67" xfId="0" applyFont="1" applyFill="1" applyBorder="1" applyAlignment="1">
      <alignment horizontal="center"/>
    </xf>
    <xf numFmtId="0" fontId="17" fillId="0" borderId="0" xfId="0" applyFont="1" applyBorder="1" applyAlignment="1">
      <alignment horizontal="centerContinuous"/>
    </xf>
    <xf numFmtId="0" fontId="17" fillId="0" borderId="22" xfId="0" applyFont="1" applyBorder="1" applyAlignment="1">
      <alignment horizontal="center" vertical="center"/>
    </xf>
    <xf numFmtId="0" fontId="6" fillId="34" borderId="25" xfId="0" applyFont="1" applyFill="1" applyBorder="1" applyAlignment="1">
      <alignment horizontal="right"/>
    </xf>
    <xf numFmtId="0" fontId="6" fillId="34" borderId="25" xfId="0" applyFont="1" applyFill="1" applyBorder="1" applyAlignment="1">
      <alignment/>
    </xf>
    <xf numFmtId="0" fontId="6" fillId="34" borderId="23" xfId="0" applyFont="1" applyFill="1" applyBorder="1" applyAlignment="1">
      <alignment horizontal="right"/>
    </xf>
    <xf numFmtId="0" fontId="17" fillId="0" borderId="22" xfId="0" applyFont="1" applyBorder="1" applyAlignment="1" quotePrefix="1">
      <alignment horizontal="centerContinuous"/>
    </xf>
    <xf numFmtId="0" fontId="17" fillId="0" borderId="68" xfId="0" applyFont="1" applyBorder="1" applyAlignment="1">
      <alignment horizontal="centerContinuous"/>
    </xf>
    <xf numFmtId="0" fontId="6" fillId="0" borderId="68" xfId="0" applyFont="1" applyBorder="1" applyAlignment="1">
      <alignment/>
    </xf>
    <xf numFmtId="0" fontId="17" fillId="0" borderId="0" xfId="0" applyFont="1" applyBorder="1" applyAlignment="1" quotePrefix="1">
      <alignment horizontal="centerContinuous" vertical="center"/>
    </xf>
    <xf numFmtId="0" fontId="22" fillId="0" borderId="0" xfId="0" applyFont="1" applyAlignment="1">
      <alignment vertical="center"/>
    </xf>
    <xf numFmtId="0" fontId="85" fillId="0" borderId="0" xfId="0" applyFont="1" applyAlignment="1">
      <alignment vertical="center"/>
    </xf>
    <xf numFmtId="0" fontId="20" fillId="0" borderId="0" xfId="0" applyFont="1" applyBorder="1" applyAlignment="1">
      <alignment vertical="center"/>
    </xf>
    <xf numFmtId="0" fontId="18" fillId="0" borderId="0" xfId="0" applyFont="1" applyAlignment="1">
      <alignment vertical="center"/>
    </xf>
    <xf numFmtId="0" fontId="28" fillId="0" borderId="0" xfId="34" applyFont="1" applyAlignment="1">
      <alignment horizontal="right" vertical="center"/>
      <protection/>
    </xf>
    <xf numFmtId="0" fontId="28" fillId="0" borderId="0" xfId="34" applyFont="1" applyAlignment="1" quotePrefix="1">
      <alignment horizontal="right" vertical="center"/>
      <protection/>
    </xf>
    <xf numFmtId="182" fontId="28" fillId="0" borderId="0" xfId="34" applyNumberFormat="1" applyFont="1" applyAlignment="1">
      <alignment vertical="center"/>
      <protection/>
    </xf>
    <xf numFmtId="0" fontId="8" fillId="0" borderId="0" xfId="0" applyFont="1" applyAlignment="1">
      <alignment vertical="center"/>
    </xf>
    <xf numFmtId="0" fontId="17" fillId="0" borderId="0" xfId="0" applyFont="1" applyBorder="1" applyAlignment="1">
      <alignment horizontal="center" vertical="center"/>
    </xf>
    <xf numFmtId="0" fontId="6" fillId="34" borderId="10" xfId="0" applyFont="1" applyFill="1" applyBorder="1" applyAlignment="1">
      <alignment horizontal="center"/>
    </xf>
    <xf numFmtId="41" fontId="6" fillId="34" borderId="10" xfId="0" applyNumberFormat="1" applyFont="1" applyFill="1" applyBorder="1" applyAlignment="1">
      <alignment horizontal="right"/>
    </xf>
    <xf numFmtId="41" fontId="6" fillId="34" borderId="10" xfId="0" applyNumberFormat="1" applyFont="1" applyFill="1" applyBorder="1" applyAlignment="1">
      <alignment horizontal="center"/>
    </xf>
    <xf numFmtId="0" fontId="6" fillId="34" borderId="69" xfId="0" applyFont="1" applyFill="1" applyBorder="1" applyAlignment="1" quotePrefix="1">
      <alignment horizontal="left"/>
    </xf>
    <xf numFmtId="0" fontId="6" fillId="34" borderId="18" xfId="0" applyFont="1" applyFill="1" applyBorder="1" applyAlignment="1">
      <alignment/>
    </xf>
    <xf numFmtId="0" fontId="6" fillId="34" borderId="18" xfId="0" applyFont="1" applyFill="1" applyBorder="1" applyAlignment="1">
      <alignment horizontal="center"/>
    </xf>
    <xf numFmtId="41" fontId="6" fillId="34" borderId="26" xfId="0" applyNumberFormat="1" applyFont="1" applyFill="1" applyBorder="1" applyAlignment="1">
      <alignment horizontal="right"/>
    </xf>
    <xf numFmtId="41" fontId="6" fillId="0" borderId="24" xfId="0" applyNumberFormat="1" applyFont="1" applyFill="1" applyBorder="1" applyAlignment="1">
      <alignment/>
    </xf>
    <xf numFmtId="41" fontId="6" fillId="34" borderId="26" xfId="0" applyNumberFormat="1" applyFont="1" applyFill="1" applyBorder="1" applyAlignment="1">
      <alignment horizontal="center"/>
    </xf>
    <xf numFmtId="41" fontId="6" fillId="0" borderId="26" xfId="0" applyNumberFormat="1" applyFont="1" applyFill="1" applyBorder="1" applyAlignment="1">
      <alignment horizontal="right"/>
    </xf>
    <xf numFmtId="185" fontId="6" fillId="0" borderId="70" xfId="0" applyNumberFormat="1" applyFont="1" applyBorder="1" applyAlignment="1">
      <alignment horizontal="right"/>
    </xf>
    <xf numFmtId="185" fontId="6" fillId="0" borderId="24" xfId="0" applyNumberFormat="1" applyFont="1" applyBorder="1" applyAlignment="1">
      <alignment horizontal="right"/>
    </xf>
    <xf numFmtId="41" fontId="6" fillId="0" borderId="71" xfId="0" applyNumberFormat="1" applyFont="1" applyBorder="1" applyAlignment="1">
      <alignment horizontal="right"/>
    </xf>
    <xf numFmtId="41" fontId="6" fillId="0" borderId="16" xfId="0" applyNumberFormat="1" applyFont="1" applyBorder="1" applyAlignment="1">
      <alignment/>
    </xf>
    <xf numFmtId="0" fontId="6" fillId="34" borderId="69" xfId="0" applyFont="1" applyFill="1" applyBorder="1" applyAlignment="1">
      <alignment horizontal="left"/>
    </xf>
    <xf numFmtId="0" fontId="18" fillId="34" borderId="18" xfId="0" applyFont="1" applyFill="1" applyBorder="1" applyAlignment="1">
      <alignment/>
    </xf>
    <xf numFmtId="0" fontId="6" fillId="34" borderId="70" xfId="0" applyFont="1" applyFill="1" applyBorder="1" applyAlignment="1">
      <alignment horizontal="center"/>
    </xf>
    <xf numFmtId="41" fontId="6" fillId="34" borderId="70" xfId="0" applyNumberFormat="1" applyFont="1" applyFill="1" applyBorder="1" applyAlignment="1">
      <alignment horizontal="right"/>
    </xf>
    <xf numFmtId="0" fontId="6" fillId="34" borderId="26" xfId="0" applyFont="1" applyFill="1" applyBorder="1" applyAlignment="1">
      <alignment horizontal="center"/>
    </xf>
    <xf numFmtId="41" fontId="6" fillId="34" borderId="70" xfId="0" applyNumberFormat="1" applyFont="1" applyFill="1" applyBorder="1" applyAlignment="1">
      <alignment horizontal="center"/>
    </xf>
    <xf numFmtId="41" fontId="6" fillId="0" borderId="24" xfId="0" applyNumberFormat="1" applyFont="1" applyFill="1" applyBorder="1" applyAlignment="1">
      <alignment horizontal="center"/>
    </xf>
    <xf numFmtId="41" fontId="6" fillId="0" borderId="70" xfId="0" applyNumberFormat="1" applyFont="1" applyBorder="1" applyAlignment="1">
      <alignment/>
    </xf>
    <xf numFmtId="179" fontId="6" fillId="0" borderId="70" xfId="0" applyNumberFormat="1" applyFont="1" applyBorder="1" applyAlignment="1">
      <alignment horizontal="right"/>
    </xf>
    <xf numFmtId="179" fontId="6" fillId="0" borderId="24" xfId="0" applyNumberFormat="1" applyFont="1" applyBorder="1" applyAlignment="1">
      <alignment horizontal="right"/>
    </xf>
    <xf numFmtId="41" fontId="6" fillId="0" borderId="71" xfId="0" applyNumberFormat="1" applyFont="1" applyBorder="1" applyAlignment="1">
      <alignment/>
    </xf>
    <xf numFmtId="41" fontId="6" fillId="0" borderId="16" xfId="0" applyNumberFormat="1" applyFont="1" applyBorder="1" applyAlignment="1">
      <alignment horizontal="center"/>
    </xf>
    <xf numFmtId="0" fontId="76" fillId="0" borderId="0" xfId="0" applyFont="1" applyBorder="1" applyAlignment="1">
      <alignment horizontal="center" vertical="center"/>
    </xf>
    <xf numFmtId="0" fontId="77" fillId="0" borderId="0" xfId="0" applyFont="1" applyBorder="1" applyAlignment="1">
      <alignment vertical="center"/>
    </xf>
    <xf numFmtId="0" fontId="77" fillId="0" borderId="0" xfId="35" applyFont="1" applyFill="1" applyBorder="1" applyAlignment="1">
      <alignment vertical="center" wrapText="1"/>
    </xf>
    <xf numFmtId="0" fontId="86" fillId="0" borderId="72" xfId="36" applyFont="1" applyFill="1" applyBorder="1" applyAlignment="1">
      <alignment horizontal="center" vertical="center"/>
      <protection/>
    </xf>
    <xf numFmtId="0" fontId="87" fillId="0" borderId="0" xfId="36" applyFont="1" applyFill="1" applyAlignment="1">
      <alignment horizontal="center" vertical="center"/>
      <protection/>
    </xf>
    <xf numFmtId="0" fontId="88" fillId="0" borderId="10" xfId="33" applyFont="1" applyBorder="1" applyAlignment="1">
      <alignment horizontal="center" vertical="center" wrapText="1"/>
      <protection/>
    </xf>
    <xf numFmtId="0" fontId="89" fillId="0" borderId="10" xfId="33" applyFont="1" applyBorder="1" applyAlignment="1">
      <alignment horizontal="center" vertical="center" wrapText="1"/>
      <protection/>
    </xf>
    <xf numFmtId="0" fontId="82" fillId="0" borderId="0" xfId="36" applyFont="1" applyFill="1" applyAlignment="1">
      <alignment horizontal="center"/>
      <protection/>
    </xf>
    <xf numFmtId="0" fontId="87" fillId="0" borderId="0" xfId="36" applyFont="1" applyFill="1" applyAlignment="1">
      <alignment horizontal="center"/>
      <protection/>
    </xf>
    <xf numFmtId="0" fontId="0" fillId="0" borderId="0" xfId="36" applyFont="1" applyFill="1" applyAlignment="1">
      <alignment horizontal="center"/>
      <protection/>
    </xf>
    <xf numFmtId="0" fontId="0" fillId="0" borderId="0" xfId="0" applyAlignment="1">
      <alignment/>
    </xf>
    <xf numFmtId="0" fontId="84" fillId="0" borderId="0" xfId="36" applyFont="1" applyFill="1" applyAlignment="1">
      <alignment horizontal="center"/>
      <protection/>
    </xf>
    <xf numFmtId="0" fontId="0" fillId="0" borderId="0" xfId="0" applyFill="1" applyAlignment="1">
      <alignment/>
    </xf>
    <xf numFmtId="0" fontId="4" fillId="0" borderId="0" xfId="0" applyFont="1" applyAlignment="1">
      <alignment horizontal="center" vertical="center"/>
    </xf>
    <xf numFmtId="176" fontId="5" fillId="0" borderId="0" xfId="38" applyNumberFormat="1" applyFont="1" applyBorder="1" applyAlignment="1">
      <alignment horizontal="center" vertical="center"/>
    </xf>
    <xf numFmtId="176" fontId="7" fillId="0" borderId="0" xfId="38" applyNumberFormat="1" applyFont="1" applyBorder="1" applyAlignment="1">
      <alignment horizontal="center" vertical="center"/>
    </xf>
    <xf numFmtId="0" fontId="5" fillId="0" borderId="0" xfId="0" applyFont="1" applyAlignment="1">
      <alignment horizontal="center" vertical="center"/>
    </xf>
    <xf numFmtId="176" fontId="7" fillId="0" borderId="10" xfId="38" applyNumberFormat="1" applyFont="1" applyBorder="1" applyAlignment="1">
      <alignment horizontal="center" vertical="center"/>
    </xf>
    <xf numFmtId="0" fontId="17" fillId="0" borderId="0" xfId="0" applyFont="1" applyAlignment="1">
      <alignment horizontal="center"/>
    </xf>
    <xf numFmtId="0" fontId="17" fillId="0" borderId="73" xfId="0" applyFont="1" applyBorder="1" applyAlignment="1">
      <alignment horizontal="center" vertical="center"/>
    </xf>
    <xf numFmtId="0" fontId="17" fillId="0" borderId="0" xfId="0" applyFont="1" applyBorder="1" applyAlignment="1">
      <alignment horizontal="center"/>
    </xf>
    <xf numFmtId="0" fontId="6" fillId="0" borderId="0" xfId="0" applyFont="1" applyBorder="1" applyAlignment="1">
      <alignment horizontal="center"/>
    </xf>
    <xf numFmtId="0" fontId="28" fillId="0" borderId="0" xfId="0" applyFont="1" applyAlignment="1">
      <alignment vertical="center" wrapText="1"/>
    </xf>
    <xf numFmtId="0" fontId="17" fillId="0" borderId="31" xfId="0" applyFont="1" applyBorder="1" applyAlignment="1">
      <alignment horizontal="center" vertical="center" wrapText="1"/>
    </xf>
    <xf numFmtId="0" fontId="17" fillId="0" borderId="17" xfId="0" applyFont="1" applyBorder="1" applyAlignment="1">
      <alignment horizontal="center" vertical="center" wrapText="1"/>
    </xf>
    <xf numFmtId="0" fontId="28" fillId="0" borderId="0" xfId="0" applyFont="1" applyFill="1" applyBorder="1" applyAlignment="1">
      <alignment vertical="center" wrapText="1"/>
    </xf>
    <xf numFmtId="0" fontId="28" fillId="0" borderId="0" xfId="0" applyFont="1" applyFill="1" applyBorder="1" applyAlignment="1">
      <alignment vertical="center"/>
    </xf>
    <xf numFmtId="0" fontId="28" fillId="0" borderId="0" xfId="0" applyFont="1" applyAlignment="1">
      <alignment vertical="center"/>
    </xf>
    <xf numFmtId="0" fontId="28" fillId="0" borderId="0" xfId="0" applyFont="1" applyAlignment="1">
      <alignment horizontal="left" vertical="center" wrapText="1"/>
    </xf>
    <xf numFmtId="0" fontId="17" fillId="0" borderId="36" xfId="0" applyFont="1" applyFill="1" applyBorder="1" applyAlignment="1">
      <alignment horizontal="center"/>
    </xf>
    <xf numFmtId="0" fontId="17" fillId="0" borderId="74" xfId="0" applyFont="1" applyFill="1" applyBorder="1" applyAlignment="1">
      <alignment horizontal="center"/>
    </xf>
    <xf numFmtId="0" fontId="17" fillId="0" borderId="75" xfId="0" applyFont="1" applyFill="1" applyBorder="1" applyAlignment="1">
      <alignment horizontal="center"/>
    </xf>
    <xf numFmtId="0" fontId="6" fillId="0" borderId="36" xfId="0" applyFont="1" applyFill="1" applyBorder="1" applyAlignment="1">
      <alignment horizontal="center"/>
    </xf>
    <xf numFmtId="0" fontId="6" fillId="0" borderId="74" xfId="0" applyFont="1" applyFill="1" applyBorder="1" applyAlignment="1">
      <alignment horizontal="center"/>
    </xf>
    <xf numFmtId="0" fontId="6" fillId="0" borderId="75" xfId="0" applyFont="1" applyFill="1" applyBorder="1" applyAlignment="1">
      <alignment horizontal="center"/>
    </xf>
    <xf numFmtId="0" fontId="6" fillId="0" borderId="36" xfId="0" applyFont="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76"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30" xfId="0" applyFont="1" applyBorder="1" applyAlignment="1">
      <alignment horizontal="center" vertical="center"/>
    </xf>
    <xf numFmtId="0" fontId="28" fillId="0" borderId="0" xfId="0" applyFont="1" applyAlignment="1">
      <alignment horizontal="left" vertical="center"/>
    </xf>
    <xf numFmtId="0" fontId="17" fillId="0" borderId="31" xfId="0" applyFont="1" applyBorder="1" applyAlignment="1">
      <alignment horizontal="center" vertical="center"/>
    </xf>
    <xf numFmtId="0" fontId="17" fillId="0" borderId="17" xfId="0" applyFont="1" applyBorder="1" applyAlignment="1">
      <alignment horizontal="center" vertical="center"/>
    </xf>
    <xf numFmtId="0" fontId="17" fillId="0" borderId="30" xfId="0" applyFont="1" applyBorder="1" applyAlignment="1">
      <alignment horizontal="center" vertical="center" wrapText="1"/>
    </xf>
    <xf numFmtId="0" fontId="10" fillId="0" borderId="70" xfId="0" applyFont="1" applyBorder="1" applyAlignment="1">
      <alignment horizontal="center" vertical="center"/>
    </xf>
    <xf numFmtId="0" fontId="10" fillId="0" borderId="20" xfId="0" applyFont="1" applyBorder="1" applyAlignment="1">
      <alignment horizontal="center" vertical="center"/>
    </xf>
    <xf numFmtId="0" fontId="82" fillId="0" borderId="0" xfId="0" applyFont="1" applyAlignment="1">
      <alignment horizontal="left" vertical="top"/>
    </xf>
    <xf numFmtId="0" fontId="29" fillId="0" borderId="0" xfId="0" applyFont="1" applyAlignment="1">
      <alignment horizontal="left" vertical="top" wrapText="1"/>
    </xf>
    <xf numFmtId="0" fontId="20" fillId="0" borderId="0" xfId="0" applyFont="1" applyAlignment="1">
      <alignment horizontal="left" vertical="top"/>
    </xf>
    <xf numFmtId="0" fontId="29" fillId="0" borderId="0" xfId="0" applyFont="1" applyAlignment="1">
      <alignment horizontal="left" vertical="center" wrapText="1"/>
    </xf>
    <xf numFmtId="0" fontId="20" fillId="0" borderId="0" xfId="0" applyFont="1" applyAlignment="1">
      <alignment horizontal="left" vertical="center"/>
    </xf>
    <xf numFmtId="0" fontId="17" fillId="0" borderId="0" xfId="0" applyFont="1" applyAlignment="1">
      <alignment horizontal="center" vertical="center"/>
    </xf>
    <xf numFmtId="0" fontId="6" fillId="0" borderId="0" xfId="0" applyFont="1" applyAlignment="1">
      <alignment/>
    </xf>
    <xf numFmtId="0" fontId="17" fillId="0" borderId="36" xfId="0" applyFont="1" applyBorder="1" applyAlignment="1">
      <alignment horizontal="center" vertical="center"/>
    </xf>
    <xf numFmtId="0" fontId="17" fillId="0" borderId="75" xfId="0" applyFont="1" applyBorder="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Sheet2" xfId="34"/>
    <cellStyle name="一般_工作報告90.9.19-經費運用情形" xfId="35"/>
    <cellStyle name="一般_期中報告-會計報告"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貨幣[0]_Sheet1" xfId="46"/>
    <cellStyle name="連結的儲存格" xfId="47"/>
    <cellStyle name="備註"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9"/>
  <sheetViews>
    <sheetView tabSelected="1" view="pageBreakPreview" zoomScaleSheetLayoutView="100" zoomScalePageLayoutView="0" workbookViewId="0" topLeftCell="A1">
      <selection activeCell="A8" sqref="A8:K8"/>
    </sheetView>
  </sheetViews>
  <sheetFormatPr defaultColWidth="9.00390625" defaultRowHeight="15.75"/>
  <cols>
    <col min="1" max="1" width="9.00390625" style="89" customWidth="1"/>
    <col min="2" max="2" width="16.625" style="89" customWidth="1"/>
    <col min="3" max="3" width="8.125" style="89" customWidth="1"/>
    <col min="4" max="4" width="11.00390625" style="89" bestFit="1" customWidth="1"/>
    <col min="5" max="5" width="9.00390625" style="89" customWidth="1"/>
    <col min="6" max="6" width="13.00390625" style="89" bestFit="1" customWidth="1"/>
    <col min="7" max="7" width="11.75390625" style="89" customWidth="1"/>
    <col min="8" max="9" width="9.00390625" style="89" customWidth="1"/>
    <col min="10" max="10" width="12.625" style="89" customWidth="1"/>
    <col min="11" max="11" width="4.625" style="89" customWidth="1"/>
    <col min="12" max="12" width="5.00390625" style="89" customWidth="1"/>
    <col min="13" max="13" width="6.625" style="89" customWidth="1"/>
    <col min="14" max="16384" width="9.00390625" style="89" customWidth="1"/>
  </cols>
  <sheetData>
    <row r="1" spans="1:11" ht="42.75" customHeight="1">
      <c r="A1" s="372" t="s">
        <v>332</v>
      </c>
      <c r="B1" s="372"/>
      <c r="C1" s="372"/>
      <c r="D1" s="372"/>
      <c r="E1" s="372"/>
      <c r="F1" s="372"/>
      <c r="G1" s="372"/>
      <c r="H1" s="372"/>
      <c r="I1" s="372"/>
      <c r="J1" s="372"/>
      <c r="K1" s="372"/>
    </row>
    <row r="2" spans="4:9" ht="15.75">
      <c r="D2" s="368"/>
      <c r="E2" s="373" t="s">
        <v>329</v>
      </c>
      <c r="F2" s="373"/>
      <c r="G2" s="368"/>
      <c r="I2" s="90"/>
    </row>
    <row r="3" spans="4:9" ht="28.5" customHeight="1">
      <c r="D3" s="369"/>
      <c r="E3" s="374" t="s">
        <v>330</v>
      </c>
      <c r="F3" s="374"/>
      <c r="G3" s="370"/>
      <c r="I3" s="91"/>
    </row>
    <row r="4" spans="4:9" ht="28.5" customHeight="1">
      <c r="D4" s="369"/>
      <c r="E4" s="374" t="s">
        <v>331</v>
      </c>
      <c r="F4" s="374"/>
      <c r="G4" s="370"/>
      <c r="I4" s="91"/>
    </row>
    <row r="5" spans="4:9" ht="12.75" customHeight="1">
      <c r="D5" s="91"/>
      <c r="E5" s="92"/>
      <c r="F5" s="93"/>
      <c r="G5" s="94"/>
      <c r="I5" s="91"/>
    </row>
    <row r="6" spans="1:11" ht="30" customHeight="1">
      <c r="A6" s="375" t="s">
        <v>246</v>
      </c>
      <c r="B6" s="375"/>
      <c r="C6" s="375"/>
      <c r="D6" s="375"/>
      <c r="E6" s="375"/>
      <c r="F6" s="375"/>
      <c r="G6" s="375"/>
      <c r="H6" s="375"/>
      <c r="I6" s="375"/>
      <c r="J6" s="375"/>
      <c r="K6" s="375"/>
    </row>
    <row r="7" spans="1:11" ht="28.5" customHeight="1">
      <c r="A7" s="376" t="s">
        <v>115</v>
      </c>
      <c r="B7" s="376"/>
      <c r="C7" s="376"/>
      <c r="D7" s="376"/>
      <c r="E7" s="376"/>
      <c r="F7" s="376"/>
      <c r="G7" s="376"/>
      <c r="H7" s="376"/>
      <c r="I7" s="376"/>
      <c r="J7" s="376"/>
      <c r="K7" s="376"/>
    </row>
    <row r="8" spans="1:11" ht="25.5" customHeight="1">
      <c r="A8" s="377" t="s">
        <v>116</v>
      </c>
      <c r="B8" s="377"/>
      <c r="C8" s="377"/>
      <c r="D8" s="377"/>
      <c r="E8" s="377"/>
      <c r="F8" s="377"/>
      <c r="G8" s="377"/>
      <c r="H8" s="377"/>
      <c r="I8" s="377"/>
      <c r="J8" s="377"/>
      <c r="K8" s="377"/>
    </row>
    <row r="9" spans="1:11" ht="19.5" customHeight="1">
      <c r="A9" s="96"/>
      <c r="B9" s="96"/>
      <c r="C9" s="95"/>
      <c r="D9" s="96"/>
      <c r="E9" s="96"/>
      <c r="F9" s="96"/>
      <c r="G9" s="96"/>
      <c r="H9" s="96"/>
      <c r="I9" s="96"/>
      <c r="J9" s="96"/>
      <c r="K9" s="95"/>
    </row>
    <row r="10" spans="1:11" ht="36" customHeight="1">
      <c r="A10" s="376" t="s">
        <v>117</v>
      </c>
      <c r="B10" s="376"/>
      <c r="C10" s="376"/>
      <c r="D10" s="376"/>
      <c r="E10" s="376"/>
      <c r="F10" s="376"/>
      <c r="G10" s="376"/>
      <c r="H10" s="376"/>
      <c r="I10" s="376"/>
      <c r="J10" s="376"/>
      <c r="K10" s="376"/>
    </row>
    <row r="11" spans="1:11" ht="21.75" customHeight="1">
      <c r="A11" s="378"/>
      <c r="B11" s="378"/>
      <c r="C11" s="378"/>
      <c r="D11" s="378"/>
      <c r="E11" s="378"/>
      <c r="F11" s="378"/>
      <c r="G11" s="378"/>
      <c r="H11" s="378"/>
      <c r="I11" s="378"/>
      <c r="J11" s="378"/>
      <c r="K11" s="378"/>
    </row>
    <row r="12" ht="21.75" customHeight="1">
      <c r="K12" s="95"/>
    </row>
    <row r="13" spans="1:11" ht="38.25" customHeight="1">
      <c r="A13" s="379" t="s">
        <v>245</v>
      </c>
      <c r="B13" s="379"/>
      <c r="C13" s="379"/>
      <c r="D13" s="379"/>
      <c r="E13" s="379"/>
      <c r="F13" s="379"/>
      <c r="G13" s="379"/>
      <c r="H13" s="379"/>
      <c r="I13" s="379"/>
      <c r="J13" s="379"/>
      <c r="K13" s="379"/>
    </row>
    <row r="14" spans="1:11" ht="15">
      <c r="A14" s="380"/>
      <c r="B14" s="380"/>
      <c r="C14" s="380"/>
      <c r="D14" s="380"/>
      <c r="E14" s="380"/>
      <c r="F14" s="380"/>
      <c r="G14" s="380"/>
      <c r="H14" s="380"/>
      <c r="I14" s="380"/>
      <c r="J14" s="380"/>
      <c r="K14" s="95"/>
    </row>
    <row r="15" spans="1:11" ht="18" customHeight="1" thickBot="1">
      <c r="A15" s="88"/>
      <c r="B15" s="88"/>
      <c r="C15" s="88"/>
      <c r="D15" s="88"/>
      <c r="E15" s="88"/>
      <c r="F15" s="88"/>
      <c r="G15" s="88"/>
      <c r="H15" s="88"/>
      <c r="I15" s="88"/>
      <c r="J15" s="88"/>
      <c r="K15" s="95"/>
    </row>
    <row r="16" spans="1:11" ht="27" customHeight="1" thickBot="1">
      <c r="A16" s="371" t="s">
        <v>118</v>
      </c>
      <c r="B16" s="371"/>
      <c r="C16" s="371"/>
      <c r="D16" s="371"/>
      <c r="E16" s="371"/>
      <c r="F16" s="371"/>
      <c r="G16" s="371"/>
      <c r="H16" s="371"/>
      <c r="I16" s="371"/>
      <c r="J16" s="371"/>
      <c r="K16" s="371"/>
    </row>
    <row r="17" spans="1:11" ht="21">
      <c r="A17" s="96"/>
      <c r="B17" s="96"/>
      <c r="C17" s="96"/>
      <c r="D17" s="96"/>
      <c r="E17" s="96"/>
      <c r="F17" s="96"/>
      <c r="G17" s="96"/>
      <c r="H17" s="96"/>
      <c r="I17" s="96"/>
      <c r="J17" s="96"/>
      <c r="K17" s="95"/>
    </row>
    <row r="18" spans="1:11" ht="19.5">
      <c r="A18" s="97" t="s">
        <v>119</v>
      </c>
      <c r="B18" s="98"/>
      <c r="C18" s="97" t="s">
        <v>120</v>
      </c>
      <c r="D18" s="98"/>
      <c r="E18" s="98"/>
      <c r="F18" s="97" t="s">
        <v>121</v>
      </c>
      <c r="H18" s="98"/>
      <c r="I18" s="99" t="s">
        <v>122</v>
      </c>
      <c r="K18" s="98"/>
    </row>
    <row r="19" spans="1:11" ht="21">
      <c r="A19" s="96"/>
      <c r="B19" s="96"/>
      <c r="C19" s="96"/>
      <c r="D19" s="96"/>
      <c r="E19" s="96"/>
      <c r="F19" s="96"/>
      <c r="G19" s="96"/>
      <c r="H19" s="96"/>
      <c r="I19" s="100" t="s">
        <v>123</v>
      </c>
      <c r="K19" s="95"/>
    </row>
  </sheetData>
  <sheetProtection/>
  <mergeCells count="12">
    <mergeCell ref="A13:K13"/>
    <mergeCell ref="A14:J14"/>
    <mergeCell ref="A16:K16"/>
    <mergeCell ref="A1:K1"/>
    <mergeCell ref="E2:F2"/>
    <mergeCell ref="E3:F3"/>
    <mergeCell ref="E4:F4"/>
    <mergeCell ref="A6:K6"/>
    <mergeCell ref="A7:K7"/>
    <mergeCell ref="A8:K8"/>
    <mergeCell ref="A10:K10"/>
    <mergeCell ref="A11:K1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U24"/>
  <sheetViews>
    <sheetView view="pageBreakPreview" zoomScale="70" zoomScaleNormal="80" zoomScaleSheetLayoutView="70" zoomScalePageLayoutView="0" workbookViewId="0" topLeftCell="A1">
      <selection activeCell="G12" sqref="G12"/>
    </sheetView>
  </sheetViews>
  <sheetFormatPr defaultColWidth="9.00390625" defaultRowHeight="15.75"/>
  <cols>
    <col min="1" max="2" width="17.625" style="21" customWidth="1"/>
    <col min="3" max="3" width="32.75390625" style="21" bestFit="1" customWidth="1"/>
    <col min="4" max="9" width="17.625" style="21" customWidth="1"/>
    <col min="10" max="11" width="8.625" style="21" customWidth="1"/>
    <col min="12" max="12" width="15.625" style="21" customWidth="1"/>
    <col min="13" max="16384" width="9.00390625" style="21" customWidth="1"/>
  </cols>
  <sheetData>
    <row r="1" spans="1:12" s="108" customFormat="1" ht="30" customHeight="1">
      <c r="A1" s="386" t="str">
        <f>'研發人員薪資表'!A1</f>
        <v>××股份有限公司</v>
      </c>
      <c r="B1" s="386"/>
      <c r="C1" s="386"/>
      <c r="D1" s="386"/>
      <c r="E1" s="386"/>
      <c r="F1" s="386"/>
      <c r="G1" s="386"/>
      <c r="H1" s="386"/>
      <c r="I1" s="386"/>
      <c r="J1" s="386"/>
      <c r="K1" s="386"/>
      <c r="L1" s="386"/>
    </row>
    <row r="2" spans="1:12" s="108" customFormat="1" ht="30" customHeight="1">
      <c r="A2" s="388" t="s">
        <v>324</v>
      </c>
      <c r="B2" s="388"/>
      <c r="C2" s="388"/>
      <c r="D2" s="388"/>
      <c r="E2" s="388"/>
      <c r="F2" s="388"/>
      <c r="G2" s="388"/>
      <c r="H2" s="388"/>
      <c r="I2" s="388"/>
      <c r="J2" s="388"/>
      <c r="K2" s="388"/>
      <c r="L2" s="388"/>
    </row>
    <row r="3" spans="1:12" ht="30" customHeight="1" thickBot="1">
      <c r="A3" s="132"/>
      <c r="B3" s="132"/>
      <c r="C3" s="132"/>
      <c r="D3" s="132"/>
      <c r="E3" s="132"/>
      <c r="F3" s="132"/>
      <c r="G3" s="132"/>
      <c r="H3" s="132"/>
      <c r="I3" s="132"/>
      <c r="J3" s="132"/>
      <c r="K3" s="132"/>
      <c r="L3" s="113" t="s">
        <v>44</v>
      </c>
    </row>
    <row r="4" spans="1:12" s="191" customFormat="1" ht="38.25" customHeight="1" thickBot="1">
      <c r="A4" s="325" t="s">
        <v>322</v>
      </c>
      <c r="B4" s="133" t="s">
        <v>21</v>
      </c>
      <c r="C4" s="208" t="s">
        <v>16</v>
      </c>
      <c r="D4" s="52" t="s">
        <v>23</v>
      </c>
      <c r="E4" s="133" t="s">
        <v>5</v>
      </c>
      <c r="F4" s="133" t="s">
        <v>6</v>
      </c>
      <c r="G4" s="133" t="s">
        <v>12</v>
      </c>
      <c r="H4" s="133" t="s">
        <v>13</v>
      </c>
      <c r="I4" s="133" t="s">
        <v>15</v>
      </c>
      <c r="J4" s="134" t="s">
        <v>17</v>
      </c>
      <c r="K4" s="134" t="s">
        <v>18</v>
      </c>
      <c r="L4" s="115" t="s">
        <v>19</v>
      </c>
    </row>
    <row r="5" spans="1:12" s="108" customFormat="1" ht="24.75" customHeight="1">
      <c r="A5" s="287" t="s">
        <v>25</v>
      </c>
      <c r="B5" s="213" t="str">
        <f>'設備使用記錄表'!C6</f>
        <v>成型機</v>
      </c>
      <c r="C5" s="262" t="str">
        <f>'設備使用記錄表'!C6</f>
        <v>成型機</v>
      </c>
      <c r="D5" s="212">
        <v>800000</v>
      </c>
      <c r="E5" s="255" t="s">
        <v>108</v>
      </c>
      <c r="F5" s="214">
        <v>10505003</v>
      </c>
      <c r="G5" s="214" t="s">
        <v>109</v>
      </c>
      <c r="H5" s="214" t="s">
        <v>26</v>
      </c>
      <c r="I5" s="213" t="s">
        <v>27</v>
      </c>
      <c r="J5" s="214">
        <v>1</v>
      </c>
      <c r="K5" s="214" t="s">
        <v>28</v>
      </c>
      <c r="L5" s="216">
        <v>500</v>
      </c>
    </row>
    <row r="6" spans="1:12" s="108" customFormat="1" ht="24.75" customHeight="1">
      <c r="A6" s="288" t="s">
        <v>29</v>
      </c>
      <c r="B6" s="213" t="str">
        <f>'設備使用記錄表'!C7</f>
        <v>磨石機</v>
      </c>
      <c r="C6" s="263" t="str">
        <f>'設備使用記錄表'!C7</f>
        <v>磨石機</v>
      </c>
      <c r="D6" s="212">
        <v>500000</v>
      </c>
      <c r="E6" s="255" t="s">
        <v>108</v>
      </c>
      <c r="F6" s="214">
        <v>10505003</v>
      </c>
      <c r="G6" s="214" t="s">
        <v>109</v>
      </c>
      <c r="H6" s="214" t="s">
        <v>30</v>
      </c>
      <c r="I6" s="213" t="s">
        <v>89</v>
      </c>
      <c r="J6" s="214">
        <v>1</v>
      </c>
      <c r="K6" s="214" t="s">
        <v>28</v>
      </c>
      <c r="L6" s="216">
        <v>2500</v>
      </c>
    </row>
    <row r="7" spans="1:12" s="108" customFormat="1" ht="24.75" customHeight="1">
      <c r="A7" s="326"/>
      <c r="B7" s="213"/>
      <c r="C7" s="263"/>
      <c r="D7" s="212"/>
      <c r="E7" s="214"/>
      <c r="F7" s="214"/>
      <c r="G7" s="214"/>
      <c r="H7" s="214"/>
      <c r="I7" s="213"/>
      <c r="J7" s="214"/>
      <c r="K7" s="213"/>
      <c r="L7" s="216"/>
    </row>
    <row r="8" spans="1:12" s="108" customFormat="1" ht="24.75" customHeight="1">
      <c r="A8" s="327"/>
      <c r="B8" s="213"/>
      <c r="C8" s="263"/>
      <c r="D8" s="212"/>
      <c r="E8" s="214"/>
      <c r="F8" s="214"/>
      <c r="G8" s="214"/>
      <c r="H8" s="214"/>
      <c r="I8" s="213"/>
      <c r="J8" s="214"/>
      <c r="K8" s="213"/>
      <c r="L8" s="216"/>
    </row>
    <row r="9" spans="1:12" s="108" customFormat="1" ht="24.75" customHeight="1">
      <c r="A9" s="288"/>
      <c r="B9" s="263"/>
      <c r="C9" s="263"/>
      <c r="D9" s="212"/>
      <c r="E9" s="214"/>
      <c r="F9" s="214"/>
      <c r="G9" s="214"/>
      <c r="H9" s="214"/>
      <c r="I9" s="213"/>
      <c r="J9" s="214"/>
      <c r="K9" s="213"/>
      <c r="L9" s="216"/>
    </row>
    <row r="10" spans="1:12" s="108" customFormat="1" ht="24.75" customHeight="1">
      <c r="A10" s="288"/>
      <c r="B10" s="213"/>
      <c r="C10" s="263"/>
      <c r="D10" s="212"/>
      <c r="E10" s="214"/>
      <c r="F10" s="214"/>
      <c r="G10" s="214"/>
      <c r="H10" s="214"/>
      <c r="I10" s="213"/>
      <c r="J10" s="214"/>
      <c r="K10" s="213"/>
      <c r="L10" s="216"/>
    </row>
    <row r="11" spans="1:12" s="108" customFormat="1" ht="24.75" customHeight="1">
      <c r="A11" s="326"/>
      <c r="B11" s="263"/>
      <c r="C11" s="264"/>
      <c r="D11" s="212"/>
      <c r="E11" s="214"/>
      <c r="F11" s="214"/>
      <c r="G11" s="214"/>
      <c r="H11" s="214"/>
      <c r="I11" s="213"/>
      <c r="J11" s="214"/>
      <c r="K11" s="213"/>
      <c r="L11" s="216"/>
    </row>
    <row r="12" spans="1:12" s="108" customFormat="1" ht="24.75" customHeight="1">
      <c r="A12" s="327"/>
      <c r="B12" s="263"/>
      <c r="C12" s="230"/>
      <c r="D12" s="212"/>
      <c r="E12" s="214"/>
      <c r="F12" s="214"/>
      <c r="G12" s="214"/>
      <c r="H12" s="214"/>
      <c r="I12" s="213"/>
      <c r="J12" s="214"/>
      <c r="K12" s="213"/>
      <c r="L12" s="216"/>
    </row>
    <row r="13" spans="1:12" s="108" customFormat="1" ht="24.75" customHeight="1">
      <c r="A13" s="288"/>
      <c r="B13" s="263"/>
      <c r="C13" s="230"/>
      <c r="D13" s="212"/>
      <c r="E13" s="214"/>
      <c r="F13" s="214"/>
      <c r="G13" s="214"/>
      <c r="H13" s="214"/>
      <c r="I13" s="213"/>
      <c r="J13" s="214"/>
      <c r="K13" s="213"/>
      <c r="L13" s="216"/>
    </row>
    <row r="14" spans="1:12" s="108" customFormat="1" ht="24.75" customHeight="1" thickBot="1">
      <c r="A14" s="328"/>
      <c r="B14" s="231"/>
      <c r="C14" s="265"/>
      <c r="D14" s="232"/>
      <c r="E14" s="254"/>
      <c r="F14" s="254"/>
      <c r="G14" s="254"/>
      <c r="H14" s="254"/>
      <c r="I14" s="231"/>
      <c r="J14" s="254"/>
      <c r="K14" s="231"/>
      <c r="L14" s="233"/>
    </row>
    <row r="15" spans="1:12" s="108" customFormat="1" ht="24.75" customHeight="1" thickBot="1">
      <c r="A15" s="329" t="s">
        <v>323</v>
      </c>
      <c r="B15" s="192"/>
      <c r="C15" s="183"/>
      <c r="D15" s="184"/>
      <c r="E15" s="140"/>
      <c r="F15" s="140"/>
      <c r="G15" s="140"/>
      <c r="H15" s="140"/>
      <c r="I15" s="140"/>
      <c r="J15" s="140"/>
      <c r="K15" s="140"/>
      <c r="L15" s="185">
        <f>SUM(L5:L14)</f>
        <v>3000</v>
      </c>
    </row>
    <row r="16" spans="1:13" s="108" customFormat="1" ht="24.75" customHeight="1">
      <c r="A16" s="330"/>
      <c r="B16" s="324"/>
      <c r="C16" s="330"/>
      <c r="D16" s="188"/>
      <c r="E16" s="331"/>
      <c r="F16" s="176"/>
      <c r="G16" s="331"/>
      <c r="H16" s="331"/>
      <c r="I16" s="331"/>
      <c r="J16" s="331"/>
      <c r="K16" s="176"/>
      <c r="L16" s="188"/>
      <c r="M16" s="176"/>
    </row>
    <row r="17" spans="1:12" s="110" customFormat="1" ht="24.75" customHeight="1">
      <c r="A17" s="180" t="s">
        <v>315</v>
      </c>
      <c r="B17" s="180"/>
      <c r="C17" s="180"/>
      <c r="D17" s="180"/>
      <c r="E17" s="180"/>
      <c r="F17" s="180"/>
      <c r="G17" s="180"/>
      <c r="H17" s="180"/>
      <c r="I17" s="180"/>
      <c r="J17" s="180"/>
      <c r="K17" s="180"/>
      <c r="L17" s="180"/>
    </row>
    <row r="18" spans="1:12" s="110" customFormat="1" ht="24.75" customHeight="1">
      <c r="A18" s="180" t="s">
        <v>316</v>
      </c>
      <c r="B18" s="180"/>
      <c r="C18" s="180"/>
      <c r="D18" s="180"/>
      <c r="E18" s="180"/>
      <c r="F18" s="180"/>
      <c r="G18" s="180"/>
      <c r="H18" s="180"/>
      <c r="I18" s="180"/>
      <c r="J18" s="180"/>
      <c r="K18" s="180"/>
      <c r="L18" s="180"/>
    </row>
    <row r="19" s="110" customFormat="1" ht="24.75" customHeight="1">
      <c r="A19" s="110" t="s">
        <v>317</v>
      </c>
    </row>
    <row r="20" spans="1:255" s="110" customFormat="1" ht="24.75" customHeight="1">
      <c r="A20" s="411" t="s">
        <v>318</v>
      </c>
      <c r="B20" s="411"/>
      <c r="C20" s="411"/>
      <c r="D20" s="411"/>
      <c r="E20" s="411"/>
      <c r="F20" s="411"/>
      <c r="G20" s="411"/>
      <c r="H20" s="411"/>
      <c r="I20" s="411"/>
      <c r="J20" s="411"/>
      <c r="K20" s="411"/>
      <c r="L20" s="411"/>
      <c r="Y20" s="396"/>
      <c r="Z20" s="411"/>
      <c r="AA20" s="411"/>
      <c r="AB20" s="411"/>
      <c r="AC20" s="411"/>
      <c r="AD20" s="411"/>
      <c r="AE20" s="411"/>
      <c r="AF20" s="411"/>
      <c r="AG20" s="411"/>
      <c r="AH20" s="411"/>
      <c r="AI20" s="411"/>
      <c r="AJ20" s="411"/>
      <c r="AK20" s="411"/>
      <c r="AL20" s="396"/>
      <c r="AM20" s="411"/>
      <c r="AN20" s="411"/>
      <c r="AO20" s="411"/>
      <c r="AP20" s="411"/>
      <c r="AQ20" s="411"/>
      <c r="AR20" s="411"/>
      <c r="AS20" s="411"/>
      <c r="AT20" s="411"/>
      <c r="AU20" s="411"/>
      <c r="AV20" s="411"/>
      <c r="AW20" s="411"/>
      <c r="AX20" s="411"/>
      <c r="AY20" s="396"/>
      <c r="AZ20" s="411"/>
      <c r="BA20" s="411"/>
      <c r="BB20" s="411"/>
      <c r="BC20" s="411"/>
      <c r="BD20" s="411"/>
      <c r="BE20" s="411"/>
      <c r="BF20" s="411"/>
      <c r="BG20" s="411"/>
      <c r="BH20" s="411"/>
      <c r="BI20" s="411"/>
      <c r="BJ20" s="411"/>
      <c r="BK20" s="411"/>
      <c r="BL20" s="396"/>
      <c r="BM20" s="411"/>
      <c r="BN20" s="411"/>
      <c r="BO20" s="411"/>
      <c r="BP20" s="411"/>
      <c r="BQ20" s="411"/>
      <c r="BR20" s="411"/>
      <c r="BS20" s="411"/>
      <c r="BT20" s="411"/>
      <c r="BU20" s="411"/>
      <c r="BV20" s="411"/>
      <c r="BW20" s="411"/>
      <c r="BX20" s="411"/>
      <c r="BY20" s="396"/>
      <c r="BZ20" s="411"/>
      <c r="CA20" s="411"/>
      <c r="CB20" s="411"/>
      <c r="CC20" s="411"/>
      <c r="CD20" s="411"/>
      <c r="CE20" s="411"/>
      <c r="CF20" s="411"/>
      <c r="CG20" s="411"/>
      <c r="CH20" s="411"/>
      <c r="CI20" s="411"/>
      <c r="CJ20" s="411"/>
      <c r="CK20" s="411"/>
      <c r="CL20" s="396"/>
      <c r="CM20" s="411"/>
      <c r="CN20" s="411"/>
      <c r="CO20" s="411"/>
      <c r="CP20" s="411"/>
      <c r="CQ20" s="411"/>
      <c r="CR20" s="411"/>
      <c r="CS20" s="411"/>
      <c r="CT20" s="411"/>
      <c r="CU20" s="411"/>
      <c r="CV20" s="411"/>
      <c r="CW20" s="411"/>
      <c r="CX20" s="411"/>
      <c r="CY20" s="396"/>
      <c r="CZ20" s="411"/>
      <c r="DA20" s="411"/>
      <c r="DB20" s="411"/>
      <c r="DC20" s="411"/>
      <c r="DD20" s="411"/>
      <c r="DE20" s="411"/>
      <c r="DF20" s="411"/>
      <c r="DG20" s="411"/>
      <c r="DH20" s="411"/>
      <c r="DI20" s="411"/>
      <c r="DJ20" s="411"/>
      <c r="DK20" s="411"/>
      <c r="DL20" s="396"/>
      <c r="DM20" s="411"/>
      <c r="DN20" s="411"/>
      <c r="DO20" s="411"/>
      <c r="DP20" s="411"/>
      <c r="DQ20" s="411"/>
      <c r="DR20" s="411"/>
      <c r="DS20" s="411"/>
      <c r="DT20" s="411"/>
      <c r="DU20" s="411"/>
      <c r="DV20" s="411"/>
      <c r="DW20" s="411"/>
      <c r="DX20" s="411"/>
      <c r="DY20" s="396"/>
      <c r="DZ20" s="411"/>
      <c r="EA20" s="411"/>
      <c r="EB20" s="411"/>
      <c r="EC20" s="411"/>
      <c r="ED20" s="411"/>
      <c r="EE20" s="411"/>
      <c r="EF20" s="411"/>
      <c r="EG20" s="411"/>
      <c r="EH20" s="411"/>
      <c r="EI20" s="411"/>
      <c r="EJ20" s="411"/>
      <c r="EK20" s="411"/>
      <c r="EL20" s="396"/>
      <c r="EM20" s="411"/>
      <c r="EN20" s="411"/>
      <c r="EO20" s="411"/>
      <c r="EP20" s="411"/>
      <c r="EQ20" s="411"/>
      <c r="ER20" s="411"/>
      <c r="ES20" s="411"/>
      <c r="ET20" s="411"/>
      <c r="EU20" s="411"/>
      <c r="EV20" s="411"/>
      <c r="EW20" s="411"/>
      <c r="EX20" s="411"/>
      <c r="EY20" s="396"/>
      <c r="EZ20" s="411"/>
      <c r="FA20" s="411"/>
      <c r="FB20" s="411"/>
      <c r="FC20" s="411"/>
      <c r="FD20" s="411"/>
      <c r="FE20" s="411"/>
      <c r="FF20" s="411"/>
      <c r="FG20" s="411"/>
      <c r="FH20" s="411"/>
      <c r="FI20" s="411"/>
      <c r="FJ20" s="411"/>
      <c r="FK20" s="411"/>
      <c r="FL20" s="396"/>
      <c r="FM20" s="411"/>
      <c r="FN20" s="411"/>
      <c r="FO20" s="411"/>
      <c r="FP20" s="411"/>
      <c r="FQ20" s="411"/>
      <c r="FR20" s="411"/>
      <c r="FS20" s="411"/>
      <c r="FT20" s="411"/>
      <c r="FU20" s="411"/>
      <c r="FV20" s="411"/>
      <c r="FW20" s="411"/>
      <c r="FX20" s="411"/>
      <c r="FY20" s="396"/>
      <c r="FZ20" s="411"/>
      <c r="GA20" s="411"/>
      <c r="GB20" s="411"/>
      <c r="GC20" s="411"/>
      <c r="GD20" s="411"/>
      <c r="GE20" s="411"/>
      <c r="GF20" s="411"/>
      <c r="GG20" s="411"/>
      <c r="GH20" s="411"/>
      <c r="GI20" s="411"/>
      <c r="GJ20" s="411"/>
      <c r="GK20" s="411"/>
      <c r="GL20" s="396"/>
      <c r="GM20" s="411"/>
      <c r="GN20" s="411"/>
      <c r="GO20" s="411"/>
      <c r="GP20" s="411"/>
      <c r="GQ20" s="411"/>
      <c r="GR20" s="411"/>
      <c r="GS20" s="411"/>
      <c r="GT20" s="411"/>
      <c r="GU20" s="411"/>
      <c r="GV20" s="411"/>
      <c r="GW20" s="411"/>
      <c r="GX20" s="411"/>
      <c r="GY20" s="396"/>
      <c r="GZ20" s="411"/>
      <c r="HA20" s="411"/>
      <c r="HB20" s="411"/>
      <c r="HC20" s="411"/>
      <c r="HD20" s="411"/>
      <c r="HE20" s="411"/>
      <c r="HF20" s="411"/>
      <c r="HG20" s="411"/>
      <c r="HH20" s="411"/>
      <c r="HI20" s="411"/>
      <c r="HJ20" s="411"/>
      <c r="HK20" s="411"/>
      <c r="HL20" s="396"/>
      <c r="HM20" s="411"/>
      <c r="HN20" s="411"/>
      <c r="HO20" s="411"/>
      <c r="HP20" s="411"/>
      <c r="HQ20" s="411"/>
      <c r="HR20" s="411"/>
      <c r="HS20" s="411"/>
      <c r="HT20" s="411"/>
      <c r="HU20" s="411"/>
      <c r="HV20" s="411"/>
      <c r="HW20" s="411"/>
      <c r="HX20" s="411"/>
      <c r="HY20" s="396"/>
      <c r="HZ20" s="411"/>
      <c r="IA20" s="411"/>
      <c r="IB20" s="411"/>
      <c r="IC20" s="411"/>
      <c r="ID20" s="411"/>
      <c r="IE20" s="411"/>
      <c r="IF20" s="411"/>
      <c r="IG20" s="411"/>
      <c r="IH20" s="411"/>
      <c r="II20" s="411"/>
      <c r="IJ20" s="411"/>
      <c r="IK20" s="411"/>
      <c r="IL20" s="396"/>
      <c r="IM20" s="411"/>
      <c r="IN20" s="411"/>
      <c r="IO20" s="411"/>
      <c r="IP20" s="411"/>
      <c r="IQ20" s="411"/>
      <c r="IR20" s="411"/>
      <c r="IS20" s="411"/>
      <c r="IT20" s="411"/>
      <c r="IU20" s="411"/>
    </row>
    <row r="21" spans="1:255" s="110" customFormat="1" ht="24.75" customHeight="1">
      <c r="A21" s="411" t="s">
        <v>319</v>
      </c>
      <c r="B21" s="411"/>
      <c r="C21" s="411"/>
      <c r="D21" s="411"/>
      <c r="E21" s="411"/>
      <c r="F21" s="411"/>
      <c r="G21" s="411"/>
      <c r="H21" s="411"/>
      <c r="I21" s="411"/>
      <c r="J21" s="411"/>
      <c r="K21" s="411"/>
      <c r="L21" s="411"/>
      <c r="Y21" s="396"/>
      <c r="Z21" s="411"/>
      <c r="AA21" s="411"/>
      <c r="AB21" s="411"/>
      <c r="AC21" s="411"/>
      <c r="AD21" s="411"/>
      <c r="AE21" s="411"/>
      <c r="AF21" s="411"/>
      <c r="AG21" s="411"/>
      <c r="AH21" s="411"/>
      <c r="AI21" s="411"/>
      <c r="AJ21" s="411"/>
      <c r="AK21" s="411"/>
      <c r="AL21" s="396"/>
      <c r="AM21" s="411"/>
      <c r="AN21" s="411"/>
      <c r="AO21" s="411"/>
      <c r="AP21" s="411"/>
      <c r="AQ21" s="411"/>
      <c r="AR21" s="411"/>
      <c r="AS21" s="411"/>
      <c r="AT21" s="411"/>
      <c r="AU21" s="411"/>
      <c r="AV21" s="411"/>
      <c r="AW21" s="411"/>
      <c r="AX21" s="411"/>
      <c r="AY21" s="396"/>
      <c r="AZ21" s="411"/>
      <c r="BA21" s="411"/>
      <c r="BB21" s="411"/>
      <c r="BC21" s="411"/>
      <c r="BD21" s="411"/>
      <c r="BE21" s="411"/>
      <c r="BF21" s="411"/>
      <c r="BG21" s="411"/>
      <c r="BH21" s="411"/>
      <c r="BI21" s="411"/>
      <c r="BJ21" s="411"/>
      <c r="BK21" s="411"/>
      <c r="BL21" s="396"/>
      <c r="BM21" s="411"/>
      <c r="BN21" s="411"/>
      <c r="BO21" s="411"/>
      <c r="BP21" s="411"/>
      <c r="BQ21" s="411"/>
      <c r="BR21" s="411"/>
      <c r="BS21" s="411"/>
      <c r="BT21" s="411"/>
      <c r="BU21" s="411"/>
      <c r="BV21" s="411"/>
      <c r="BW21" s="411"/>
      <c r="BX21" s="411"/>
      <c r="BY21" s="396"/>
      <c r="BZ21" s="411"/>
      <c r="CA21" s="411"/>
      <c r="CB21" s="411"/>
      <c r="CC21" s="411"/>
      <c r="CD21" s="411"/>
      <c r="CE21" s="411"/>
      <c r="CF21" s="411"/>
      <c r="CG21" s="411"/>
      <c r="CH21" s="411"/>
      <c r="CI21" s="411"/>
      <c r="CJ21" s="411"/>
      <c r="CK21" s="411"/>
      <c r="CL21" s="396"/>
      <c r="CM21" s="411"/>
      <c r="CN21" s="411"/>
      <c r="CO21" s="411"/>
      <c r="CP21" s="411"/>
      <c r="CQ21" s="411"/>
      <c r="CR21" s="411"/>
      <c r="CS21" s="411"/>
      <c r="CT21" s="411"/>
      <c r="CU21" s="411"/>
      <c r="CV21" s="411"/>
      <c r="CW21" s="411"/>
      <c r="CX21" s="411"/>
      <c r="CY21" s="396"/>
      <c r="CZ21" s="411"/>
      <c r="DA21" s="411"/>
      <c r="DB21" s="411"/>
      <c r="DC21" s="411"/>
      <c r="DD21" s="411"/>
      <c r="DE21" s="411"/>
      <c r="DF21" s="411"/>
      <c r="DG21" s="411"/>
      <c r="DH21" s="411"/>
      <c r="DI21" s="411"/>
      <c r="DJ21" s="411"/>
      <c r="DK21" s="411"/>
      <c r="DL21" s="396"/>
      <c r="DM21" s="411"/>
      <c r="DN21" s="411"/>
      <c r="DO21" s="411"/>
      <c r="DP21" s="411"/>
      <c r="DQ21" s="411"/>
      <c r="DR21" s="411"/>
      <c r="DS21" s="411"/>
      <c r="DT21" s="411"/>
      <c r="DU21" s="411"/>
      <c r="DV21" s="411"/>
      <c r="DW21" s="411"/>
      <c r="DX21" s="411"/>
      <c r="DY21" s="396"/>
      <c r="DZ21" s="411"/>
      <c r="EA21" s="411"/>
      <c r="EB21" s="411"/>
      <c r="EC21" s="411"/>
      <c r="ED21" s="411"/>
      <c r="EE21" s="411"/>
      <c r="EF21" s="411"/>
      <c r="EG21" s="411"/>
      <c r="EH21" s="411"/>
      <c r="EI21" s="411"/>
      <c r="EJ21" s="411"/>
      <c r="EK21" s="411"/>
      <c r="EL21" s="396"/>
      <c r="EM21" s="411"/>
      <c r="EN21" s="411"/>
      <c r="EO21" s="411"/>
      <c r="EP21" s="411"/>
      <c r="EQ21" s="411"/>
      <c r="ER21" s="411"/>
      <c r="ES21" s="411"/>
      <c r="ET21" s="411"/>
      <c r="EU21" s="411"/>
      <c r="EV21" s="411"/>
      <c r="EW21" s="411"/>
      <c r="EX21" s="411"/>
      <c r="EY21" s="396"/>
      <c r="EZ21" s="411"/>
      <c r="FA21" s="411"/>
      <c r="FB21" s="411"/>
      <c r="FC21" s="411"/>
      <c r="FD21" s="411"/>
      <c r="FE21" s="411"/>
      <c r="FF21" s="411"/>
      <c r="FG21" s="411"/>
      <c r="FH21" s="411"/>
      <c r="FI21" s="411"/>
      <c r="FJ21" s="411"/>
      <c r="FK21" s="411"/>
      <c r="FL21" s="396"/>
      <c r="FM21" s="411"/>
      <c r="FN21" s="411"/>
      <c r="FO21" s="411"/>
      <c r="FP21" s="411"/>
      <c r="FQ21" s="411"/>
      <c r="FR21" s="411"/>
      <c r="FS21" s="411"/>
      <c r="FT21" s="411"/>
      <c r="FU21" s="411"/>
      <c r="FV21" s="411"/>
      <c r="FW21" s="411"/>
      <c r="FX21" s="411"/>
      <c r="FY21" s="396"/>
      <c r="FZ21" s="411"/>
      <c r="GA21" s="411"/>
      <c r="GB21" s="411"/>
      <c r="GC21" s="411"/>
      <c r="GD21" s="411"/>
      <c r="GE21" s="411"/>
      <c r="GF21" s="411"/>
      <c r="GG21" s="411"/>
      <c r="GH21" s="411"/>
      <c r="GI21" s="411"/>
      <c r="GJ21" s="411"/>
      <c r="GK21" s="411"/>
      <c r="GL21" s="396"/>
      <c r="GM21" s="411"/>
      <c r="GN21" s="411"/>
      <c r="GO21" s="411"/>
      <c r="GP21" s="411"/>
      <c r="GQ21" s="411"/>
      <c r="GR21" s="411"/>
      <c r="GS21" s="411"/>
      <c r="GT21" s="411"/>
      <c r="GU21" s="411"/>
      <c r="GV21" s="411"/>
      <c r="GW21" s="411"/>
      <c r="GX21" s="411"/>
      <c r="GY21" s="396"/>
      <c r="GZ21" s="411"/>
      <c r="HA21" s="411"/>
      <c r="HB21" s="411"/>
      <c r="HC21" s="411"/>
      <c r="HD21" s="411"/>
      <c r="HE21" s="411"/>
      <c r="HF21" s="411"/>
      <c r="HG21" s="411"/>
      <c r="HH21" s="411"/>
      <c r="HI21" s="411"/>
      <c r="HJ21" s="411"/>
      <c r="HK21" s="411"/>
      <c r="HL21" s="396"/>
      <c r="HM21" s="411"/>
      <c r="HN21" s="411"/>
      <c r="HO21" s="411"/>
      <c r="HP21" s="411"/>
      <c r="HQ21" s="411"/>
      <c r="HR21" s="411"/>
      <c r="HS21" s="411"/>
      <c r="HT21" s="411"/>
      <c r="HU21" s="411"/>
      <c r="HV21" s="411"/>
      <c r="HW21" s="411"/>
      <c r="HX21" s="411"/>
      <c r="HY21" s="396"/>
      <c r="HZ21" s="411"/>
      <c r="IA21" s="411"/>
      <c r="IB21" s="411"/>
      <c r="IC21" s="411"/>
      <c r="ID21" s="411"/>
      <c r="IE21" s="411"/>
      <c r="IF21" s="411"/>
      <c r="IG21" s="411"/>
      <c r="IH21" s="411"/>
      <c r="II21" s="411"/>
      <c r="IJ21" s="411"/>
      <c r="IK21" s="411"/>
      <c r="IL21" s="396"/>
      <c r="IM21" s="411"/>
      <c r="IN21" s="411"/>
      <c r="IO21" s="411"/>
      <c r="IP21" s="411"/>
      <c r="IQ21" s="411"/>
      <c r="IR21" s="411"/>
      <c r="IS21" s="411"/>
      <c r="IT21" s="411"/>
      <c r="IU21" s="411"/>
    </row>
    <row r="22" spans="1:255" s="110" customFormat="1" ht="24.75" customHeight="1">
      <c r="A22" s="411" t="s">
        <v>320</v>
      </c>
      <c r="B22" s="411"/>
      <c r="C22" s="411"/>
      <c r="D22" s="411"/>
      <c r="E22" s="411"/>
      <c r="F22" s="411"/>
      <c r="G22" s="411"/>
      <c r="H22" s="411"/>
      <c r="I22" s="411"/>
      <c r="J22" s="411"/>
      <c r="K22" s="411"/>
      <c r="L22" s="411"/>
      <c r="M22" s="411"/>
      <c r="Y22" s="396"/>
      <c r="Z22" s="411"/>
      <c r="AA22" s="411"/>
      <c r="AB22" s="411"/>
      <c r="AC22" s="411"/>
      <c r="AD22" s="411"/>
      <c r="AE22" s="411"/>
      <c r="AF22" s="411"/>
      <c r="AG22" s="411"/>
      <c r="AH22" s="411"/>
      <c r="AI22" s="411"/>
      <c r="AJ22" s="411"/>
      <c r="AK22" s="411"/>
      <c r="AL22" s="396"/>
      <c r="AM22" s="411"/>
      <c r="AN22" s="411"/>
      <c r="AO22" s="411"/>
      <c r="AP22" s="411"/>
      <c r="AQ22" s="411"/>
      <c r="AR22" s="411"/>
      <c r="AS22" s="411"/>
      <c r="AT22" s="411"/>
      <c r="AU22" s="411"/>
      <c r="AV22" s="411"/>
      <c r="AW22" s="411"/>
      <c r="AX22" s="411"/>
      <c r="AY22" s="396"/>
      <c r="AZ22" s="411"/>
      <c r="BA22" s="411"/>
      <c r="BB22" s="411"/>
      <c r="BC22" s="411"/>
      <c r="BD22" s="411"/>
      <c r="BE22" s="411"/>
      <c r="BF22" s="411"/>
      <c r="BG22" s="411"/>
      <c r="BH22" s="411"/>
      <c r="BI22" s="411"/>
      <c r="BJ22" s="411"/>
      <c r="BK22" s="411"/>
      <c r="BL22" s="396"/>
      <c r="BM22" s="411"/>
      <c r="BN22" s="411"/>
      <c r="BO22" s="411"/>
      <c r="BP22" s="411"/>
      <c r="BQ22" s="411"/>
      <c r="BR22" s="411"/>
      <c r="BS22" s="411"/>
      <c r="BT22" s="411"/>
      <c r="BU22" s="411"/>
      <c r="BV22" s="411"/>
      <c r="BW22" s="411"/>
      <c r="BX22" s="411"/>
      <c r="BY22" s="396"/>
      <c r="BZ22" s="411"/>
      <c r="CA22" s="411"/>
      <c r="CB22" s="411"/>
      <c r="CC22" s="411"/>
      <c r="CD22" s="411"/>
      <c r="CE22" s="411"/>
      <c r="CF22" s="411"/>
      <c r="CG22" s="411"/>
      <c r="CH22" s="411"/>
      <c r="CI22" s="411"/>
      <c r="CJ22" s="411"/>
      <c r="CK22" s="411"/>
      <c r="CL22" s="396"/>
      <c r="CM22" s="411"/>
      <c r="CN22" s="411"/>
      <c r="CO22" s="411"/>
      <c r="CP22" s="411"/>
      <c r="CQ22" s="411"/>
      <c r="CR22" s="411"/>
      <c r="CS22" s="411"/>
      <c r="CT22" s="411"/>
      <c r="CU22" s="411"/>
      <c r="CV22" s="411"/>
      <c r="CW22" s="411"/>
      <c r="CX22" s="411"/>
      <c r="CY22" s="396"/>
      <c r="CZ22" s="411"/>
      <c r="DA22" s="411"/>
      <c r="DB22" s="411"/>
      <c r="DC22" s="411"/>
      <c r="DD22" s="411"/>
      <c r="DE22" s="411"/>
      <c r="DF22" s="411"/>
      <c r="DG22" s="411"/>
      <c r="DH22" s="411"/>
      <c r="DI22" s="411"/>
      <c r="DJ22" s="411"/>
      <c r="DK22" s="411"/>
      <c r="DL22" s="396"/>
      <c r="DM22" s="411"/>
      <c r="DN22" s="411"/>
      <c r="DO22" s="411"/>
      <c r="DP22" s="411"/>
      <c r="DQ22" s="411"/>
      <c r="DR22" s="411"/>
      <c r="DS22" s="411"/>
      <c r="DT22" s="411"/>
      <c r="DU22" s="411"/>
      <c r="DV22" s="411"/>
      <c r="DW22" s="411"/>
      <c r="DX22" s="411"/>
      <c r="DY22" s="396"/>
      <c r="DZ22" s="411"/>
      <c r="EA22" s="411"/>
      <c r="EB22" s="411"/>
      <c r="EC22" s="411"/>
      <c r="ED22" s="411"/>
      <c r="EE22" s="411"/>
      <c r="EF22" s="411"/>
      <c r="EG22" s="411"/>
      <c r="EH22" s="411"/>
      <c r="EI22" s="411"/>
      <c r="EJ22" s="411"/>
      <c r="EK22" s="411"/>
      <c r="EL22" s="396"/>
      <c r="EM22" s="411"/>
      <c r="EN22" s="411"/>
      <c r="EO22" s="411"/>
      <c r="EP22" s="411"/>
      <c r="EQ22" s="411"/>
      <c r="ER22" s="411"/>
      <c r="ES22" s="411"/>
      <c r="ET22" s="411"/>
      <c r="EU22" s="411"/>
      <c r="EV22" s="411"/>
      <c r="EW22" s="411"/>
      <c r="EX22" s="411"/>
      <c r="EY22" s="396"/>
      <c r="EZ22" s="411"/>
      <c r="FA22" s="411"/>
      <c r="FB22" s="411"/>
      <c r="FC22" s="411"/>
      <c r="FD22" s="411"/>
      <c r="FE22" s="411"/>
      <c r="FF22" s="411"/>
      <c r="FG22" s="411"/>
      <c r="FH22" s="411"/>
      <c r="FI22" s="411"/>
      <c r="FJ22" s="411"/>
      <c r="FK22" s="411"/>
      <c r="FL22" s="396"/>
      <c r="FM22" s="411"/>
      <c r="FN22" s="411"/>
      <c r="FO22" s="411"/>
      <c r="FP22" s="411"/>
      <c r="FQ22" s="411"/>
      <c r="FR22" s="411"/>
      <c r="FS22" s="411"/>
      <c r="FT22" s="411"/>
      <c r="FU22" s="411"/>
      <c r="FV22" s="411"/>
      <c r="FW22" s="411"/>
      <c r="FX22" s="411"/>
      <c r="FY22" s="396"/>
      <c r="FZ22" s="411"/>
      <c r="GA22" s="411"/>
      <c r="GB22" s="411"/>
      <c r="GC22" s="411"/>
      <c r="GD22" s="411"/>
      <c r="GE22" s="411"/>
      <c r="GF22" s="411"/>
      <c r="GG22" s="411"/>
      <c r="GH22" s="411"/>
      <c r="GI22" s="411"/>
      <c r="GJ22" s="411"/>
      <c r="GK22" s="411"/>
      <c r="GL22" s="396"/>
      <c r="GM22" s="411"/>
      <c r="GN22" s="411"/>
      <c r="GO22" s="411"/>
      <c r="GP22" s="411"/>
      <c r="GQ22" s="411"/>
      <c r="GR22" s="411"/>
      <c r="GS22" s="411"/>
      <c r="GT22" s="411"/>
      <c r="GU22" s="411"/>
      <c r="GV22" s="411"/>
      <c r="GW22" s="411"/>
      <c r="GX22" s="411"/>
      <c r="GY22" s="396"/>
      <c r="GZ22" s="411"/>
      <c r="HA22" s="411"/>
      <c r="HB22" s="411"/>
      <c r="HC22" s="411"/>
      <c r="HD22" s="411"/>
      <c r="HE22" s="411"/>
      <c r="HF22" s="411"/>
      <c r="HG22" s="411"/>
      <c r="HH22" s="411"/>
      <c r="HI22" s="411"/>
      <c r="HJ22" s="411"/>
      <c r="HK22" s="411"/>
      <c r="HL22" s="396"/>
      <c r="HM22" s="411"/>
      <c r="HN22" s="411"/>
      <c r="HO22" s="411"/>
      <c r="HP22" s="411"/>
      <c r="HQ22" s="411"/>
      <c r="HR22" s="411"/>
      <c r="HS22" s="411"/>
      <c r="HT22" s="411"/>
      <c r="HU22" s="411"/>
      <c r="HV22" s="411"/>
      <c r="HW22" s="411"/>
      <c r="HX22" s="411"/>
      <c r="HY22" s="396"/>
      <c r="HZ22" s="411"/>
      <c r="IA22" s="411"/>
      <c r="IB22" s="411"/>
      <c r="IC22" s="411"/>
      <c r="ID22" s="411"/>
      <c r="IE22" s="411"/>
      <c r="IF22" s="411"/>
      <c r="IG22" s="411"/>
      <c r="IH22" s="411"/>
      <c r="II22" s="411"/>
      <c r="IJ22" s="411"/>
      <c r="IK22" s="411"/>
      <c r="IL22" s="396"/>
      <c r="IM22" s="411"/>
      <c r="IN22" s="411"/>
      <c r="IO22" s="411"/>
      <c r="IP22" s="411"/>
      <c r="IQ22" s="411"/>
      <c r="IR22" s="411"/>
      <c r="IS22" s="411"/>
      <c r="IT22" s="411"/>
      <c r="IU22" s="411"/>
    </row>
    <row r="23" spans="1:255" s="33" customFormat="1" ht="24.75" customHeight="1">
      <c r="A23" s="411" t="s">
        <v>321</v>
      </c>
      <c r="B23" s="411"/>
      <c r="C23" s="411"/>
      <c r="D23" s="411"/>
      <c r="E23" s="411"/>
      <c r="F23" s="411"/>
      <c r="G23" s="411"/>
      <c r="H23" s="411"/>
      <c r="I23" s="411"/>
      <c r="J23" s="411"/>
      <c r="K23" s="411"/>
      <c r="L23" s="411"/>
      <c r="M23" s="171"/>
      <c r="N23" s="171"/>
      <c r="O23" s="171"/>
      <c r="P23" s="171"/>
      <c r="Q23" s="171"/>
      <c r="R23" s="171"/>
      <c r="S23" s="171"/>
      <c r="T23" s="171"/>
      <c r="U23" s="171"/>
      <c r="V23" s="171"/>
      <c r="W23" s="171"/>
      <c r="X23" s="171"/>
      <c r="Y23" s="420"/>
      <c r="Z23" s="421"/>
      <c r="AA23" s="421"/>
      <c r="AB23" s="421"/>
      <c r="AC23" s="421"/>
      <c r="AD23" s="421"/>
      <c r="AE23" s="421"/>
      <c r="AF23" s="421"/>
      <c r="AG23" s="421"/>
      <c r="AH23" s="421"/>
      <c r="AI23" s="421"/>
      <c r="AJ23" s="421"/>
      <c r="AK23" s="421"/>
      <c r="AL23" s="420"/>
      <c r="AM23" s="421"/>
      <c r="AN23" s="421"/>
      <c r="AO23" s="421"/>
      <c r="AP23" s="421"/>
      <c r="AQ23" s="421"/>
      <c r="AR23" s="421"/>
      <c r="AS23" s="421"/>
      <c r="AT23" s="421"/>
      <c r="AU23" s="421"/>
      <c r="AV23" s="421"/>
      <c r="AW23" s="421"/>
      <c r="AX23" s="421"/>
      <c r="AY23" s="420"/>
      <c r="AZ23" s="421"/>
      <c r="BA23" s="421"/>
      <c r="BB23" s="421"/>
      <c r="BC23" s="421"/>
      <c r="BD23" s="421"/>
      <c r="BE23" s="421"/>
      <c r="BF23" s="421"/>
      <c r="BG23" s="421"/>
      <c r="BH23" s="421"/>
      <c r="BI23" s="421"/>
      <c r="BJ23" s="421"/>
      <c r="BK23" s="421"/>
      <c r="BL23" s="420"/>
      <c r="BM23" s="421"/>
      <c r="BN23" s="421"/>
      <c r="BO23" s="421"/>
      <c r="BP23" s="421"/>
      <c r="BQ23" s="421"/>
      <c r="BR23" s="421"/>
      <c r="BS23" s="421"/>
      <c r="BT23" s="421"/>
      <c r="BU23" s="421"/>
      <c r="BV23" s="421"/>
      <c r="BW23" s="421"/>
      <c r="BX23" s="421"/>
      <c r="BY23" s="420"/>
      <c r="BZ23" s="421"/>
      <c r="CA23" s="421"/>
      <c r="CB23" s="421"/>
      <c r="CC23" s="421"/>
      <c r="CD23" s="421"/>
      <c r="CE23" s="421"/>
      <c r="CF23" s="421"/>
      <c r="CG23" s="421"/>
      <c r="CH23" s="421"/>
      <c r="CI23" s="421"/>
      <c r="CJ23" s="421"/>
      <c r="CK23" s="421"/>
      <c r="CL23" s="420"/>
      <c r="CM23" s="421"/>
      <c r="CN23" s="421"/>
      <c r="CO23" s="421"/>
      <c r="CP23" s="421"/>
      <c r="CQ23" s="421"/>
      <c r="CR23" s="421"/>
      <c r="CS23" s="421"/>
      <c r="CT23" s="421"/>
      <c r="CU23" s="421"/>
      <c r="CV23" s="421"/>
      <c r="CW23" s="421"/>
      <c r="CX23" s="421"/>
      <c r="CY23" s="420"/>
      <c r="CZ23" s="421"/>
      <c r="DA23" s="421"/>
      <c r="DB23" s="421"/>
      <c r="DC23" s="421"/>
      <c r="DD23" s="421"/>
      <c r="DE23" s="421"/>
      <c r="DF23" s="421"/>
      <c r="DG23" s="421"/>
      <c r="DH23" s="421"/>
      <c r="DI23" s="421"/>
      <c r="DJ23" s="421"/>
      <c r="DK23" s="421"/>
      <c r="DL23" s="420"/>
      <c r="DM23" s="421"/>
      <c r="DN23" s="421"/>
      <c r="DO23" s="421"/>
      <c r="DP23" s="421"/>
      <c r="DQ23" s="421"/>
      <c r="DR23" s="421"/>
      <c r="DS23" s="421"/>
      <c r="DT23" s="421"/>
      <c r="DU23" s="421"/>
      <c r="DV23" s="421"/>
      <c r="DW23" s="421"/>
      <c r="DX23" s="421"/>
      <c r="DY23" s="420"/>
      <c r="DZ23" s="421"/>
      <c r="EA23" s="421"/>
      <c r="EB23" s="421"/>
      <c r="EC23" s="421"/>
      <c r="ED23" s="421"/>
      <c r="EE23" s="421"/>
      <c r="EF23" s="421"/>
      <c r="EG23" s="421"/>
      <c r="EH23" s="421"/>
      <c r="EI23" s="421"/>
      <c r="EJ23" s="421"/>
      <c r="EK23" s="421"/>
      <c r="EL23" s="420"/>
      <c r="EM23" s="421"/>
      <c r="EN23" s="421"/>
      <c r="EO23" s="421"/>
      <c r="EP23" s="421"/>
      <c r="EQ23" s="421"/>
      <c r="ER23" s="421"/>
      <c r="ES23" s="421"/>
      <c r="ET23" s="421"/>
      <c r="EU23" s="421"/>
      <c r="EV23" s="421"/>
      <c r="EW23" s="421"/>
      <c r="EX23" s="421"/>
      <c r="EY23" s="420"/>
      <c r="EZ23" s="421"/>
      <c r="FA23" s="421"/>
      <c r="FB23" s="421"/>
      <c r="FC23" s="421"/>
      <c r="FD23" s="421"/>
      <c r="FE23" s="421"/>
      <c r="FF23" s="421"/>
      <c r="FG23" s="421"/>
      <c r="FH23" s="421"/>
      <c r="FI23" s="421"/>
      <c r="FJ23" s="421"/>
      <c r="FK23" s="421"/>
      <c r="FL23" s="420"/>
      <c r="FM23" s="421"/>
      <c r="FN23" s="421"/>
      <c r="FO23" s="421"/>
      <c r="FP23" s="421"/>
      <c r="FQ23" s="421"/>
      <c r="FR23" s="421"/>
      <c r="FS23" s="421"/>
      <c r="FT23" s="421"/>
      <c r="FU23" s="421"/>
      <c r="FV23" s="421"/>
      <c r="FW23" s="421"/>
      <c r="FX23" s="421"/>
      <c r="FY23" s="420"/>
      <c r="FZ23" s="421"/>
      <c r="GA23" s="421"/>
      <c r="GB23" s="421"/>
      <c r="GC23" s="421"/>
      <c r="GD23" s="421"/>
      <c r="GE23" s="421"/>
      <c r="GF23" s="421"/>
      <c r="GG23" s="421"/>
      <c r="GH23" s="421"/>
      <c r="GI23" s="421"/>
      <c r="GJ23" s="421"/>
      <c r="GK23" s="421"/>
      <c r="GL23" s="420"/>
      <c r="GM23" s="421"/>
      <c r="GN23" s="421"/>
      <c r="GO23" s="421"/>
      <c r="GP23" s="421"/>
      <c r="GQ23" s="421"/>
      <c r="GR23" s="421"/>
      <c r="GS23" s="421"/>
      <c r="GT23" s="421"/>
      <c r="GU23" s="421"/>
      <c r="GV23" s="421"/>
      <c r="GW23" s="421"/>
      <c r="GX23" s="421"/>
      <c r="GY23" s="420"/>
      <c r="GZ23" s="421"/>
      <c r="HA23" s="421"/>
      <c r="HB23" s="421"/>
      <c r="HC23" s="421"/>
      <c r="HD23" s="421"/>
      <c r="HE23" s="421"/>
      <c r="HF23" s="421"/>
      <c r="HG23" s="421"/>
      <c r="HH23" s="421"/>
      <c r="HI23" s="421"/>
      <c r="HJ23" s="421"/>
      <c r="HK23" s="421"/>
      <c r="HL23" s="420"/>
      <c r="HM23" s="421"/>
      <c r="HN23" s="421"/>
      <c r="HO23" s="421"/>
      <c r="HP23" s="421"/>
      <c r="HQ23" s="421"/>
      <c r="HR23" s="421"/>
      <c r="HS23" s="421"/>
      <c r="HT23" s="421"/>
      <c r="HU23" s="421"/>
      <c r="HV23" s="421"/>
      <c r="HW23" s="421"/>
      <c r="HX23" s="421"/>
      <c r="HY23" s="420"/>
      <c r="HZ23" s="421"/>
      <c r="IA23" s="421"/>
      <c r="IB23" s="421"/>
      <c r="IC23" s="421"/>
      <c r="ID23" s="421"/>
      <c r="IE23" s="421"/>
      <c r="IF23" s="421"/>
      <c r="IG23" s="421"/>
      <c r="IH23" s="421"/>
      <c r="II23" s="421"/>
      <c r="IJ23" s="421"/>
      <c r="IK23" s="421"/>
      <c r="IL23" s="420"/>
      <c r="IM23" s="421"/>
      <c r="IN23" s="421"/>
      <c r="IO23" s="421"/>
      <c r="IP23" s="421"/>
      <c r="IQ23" s="421"/>
      <c r="IR23" s="421"/>
      <c r="IS23" s="421"/>
      <c r="IT23" s="421"/>
      <c r="IU23" s="421"/>
    </row>
    <row r="24" spans="1:255" ht="19.5">
      <c r="A24" s="419"/>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8"/>
      <c r="Z24" s="419"/>
      <c r="AA24" s="419"/>
      <c r="AB24" s="419"/>
      <c r="AC24" s="419"/>
      <c r="AD24" s="419"/>
      <c r="AE24" s="419"/>
      <c r="AF24" s="419"/>
      <c r="AG24" s="419"/>
      <c r="AH24" s="419"/>
      <c r="AI24" s="419"/>
      <c r="AJ24" s="419"/>
      <c r="AK24" s="419"/>
      <c r="AL24" s="418"/>
      <c r="AM24" s="419"/>
      <c r="AN24" s="419"/>
      <c r="AO24" s="419"/>
      <c r="AP24" s="419"/>
      <c r="AQ24" s="419"/>
      <c r="AR24" s="419"/>
      <c r="AS24" s="419"/>
      <c r="AT24" s="419"/>
      <c r="AU24" s="419"/>
      <c r="AV24" s="419"/>
      <c r="AW24" s="419"/>
      <c r="AX24" s="419"/>
      <c r="AY24" s="418"/>
      <c r="AZ24" s="419"/>
      <c r="BA24" s="419"/>
      <c r="BB24" s="419"/>
      <c r="BC24" s="419"/>
      <c r="BD24" s="419"/>
      <c r="BE24" s="419"/>
      <c r="BF24" s="419"/>
      <c r="BG24" s="419"/>
      <c r="BH24" s="419"/>
      <c r="BI24" s="419"/>
      <c r="BJ24" s="419"/>
      <c r="BK24" s="419"/>
      <c r="BL24" s="418"/>
      <c r="BM24" s="419"/>
      <c r="BN24" s="419"/>
      <c r="BO24" s="419"/>
      <c r="BP24" s="419"/>
      <c r="BQ24" s="419"/>
      <c r="BR24" s="419"/>
      <c r="BS24" s="419"/>
      <c r="BT24" s="419"/>
      <c r="BU24" s="419"/>
      <c r="BV24" s="419"/>
      <c r="BW24" s="419"/>
      <c r="BX24" s="419"/>
      <c r="BY24" s="418"/>
      <c r="BZ24" s="419"/>
      <c r="CA24" s="419"/>
      <c r="CB24" s="419"/>
      <c r="CC24" s="419"/>
      <c r="CD24" s="419"/>
      <c r="CE24" s="419"/>
      <c r="CF24" s="419"/>
      <c r="CG24" s="419"/>
      <c r="CH24" s="419"/>
      <c r="CI24" s="419"/>
      <c r="CJ24" s="419"/>
      <c r="CK24" s="419"/>
      <c r="CL24" s="418"/>
      <c r="CM24" s="419"/>
      <c r="CN24" s="419"/>
      <c r="CO24" s="419"/>
      <c r="CP24" s="419"/>
      <c r="CQ24" s="419"/>
      <c r="CR24" s="419"/>
      <c r="CS24" s="419"/>
      <c r="CT24" s="419"/>
      <c r="CU24" s="419"/>
      <c r="CV24" s="419"/>
      <c r="CW24" s="419"/>
      <c r="CX24" s="419"/>
      <c r="CY24" s="418"/>
      <c r="CZ24" s="419"/>
      <c r="DA24" s="419"/>
      <c r="DB24" s="419"/>
      <c r="DC24" s="419"/>
      <c r="DD24" s="419"/>
      <c r="DE24" s="419"/>
      <c r="DF24" s="419"/>
      <c r="DG24" s="419"/>
      <c r="DH24" s="419"/>
      <c r="DI24" s="419"/>
      <c r="DJ24" s="419"/>
      <c r="DK24" s="419"/>
      <c r="DL24" s="418"/>
      <c r="DM24" s="419"/>
      <c r="DN24" s="419"/>
      <c r="DO24" s="419"/>
      <c r="DP24" s="419"/>
      <c r="DQ24" s="419"/>
      <c r="DR24" s="419"/>
      <c r="DS24" s="419"/>
      <c r="DT24" s="419"/>
      <c r="DU24" s="419"/>
      <c r="DV24" s="419"/>
      <c r="DW24" s="419"/>
      <c r="DX24" s="419"/>
      <c r="DY24" s="418"/>
      <c r="DZ24" s="419"/>
      <c r="EA24" s="419"/>
      <c r="EB24" s="419"/>
      <c r="EC24" s="419"/>
      <c r="ED24" s="419"/>
      <c r="EE24" s="419"/>
      <c r="EF24" s="419"/>
      <c r="EG24" s="419"/>
      <c r="EH24" s="419"/>
      <c r="EI24" s="419"/>
      <c r="EJ24" s="419"/>
      <c r="EK24" s="419"/>
      <c r="EL24" s="418"/>
      <c r="EM24" s="419"/>
      <c r="EN24" s="419"/>
      <c r="EO24" s="419"/>
      <c r="EP24" s="419"/>
      <c r="EQ24" s="419"/>
      <c r="ER24" s="419"/>
      <c r="ES24" s="419"/>
      <c r="ET24" s="419"/>
      <c r="EU24" s="419"/>
      <c r="EV24" s="419"/>
      <c r="EW24" s="419"/>
      <c r="EX24" s="419"/>
      <c r="EY24" s="418"/>
      <c r="EZ24" s="419"/>
      <c r="FA24" s="419"/>
      <c r="FB24" s="419"/>
      <c r="FC24" s="419"/>
      <c r="FD24" s="419"/>
      <c r="FE24" s="419"/>
      <c r="FF24" s="419"/>
      <c r="FG24" s="419"/>
      <c r="FH24" s="419"/>
      <c r="FI24" s="419"/>
      <c r="FJ24" s="419"/>
      <c r="FK24" s="419"/>
      <c r="FL24" s="418"/>
      <c r="FM24" s="419"/>
      <c r="FN24" s="419"/>
      <c r="FO24" s="419"/>
      <c r="FP24" s="419"/>
      <c r="FQ24" s="419"/>
      <c r="FR24" s="419"/>
      <c r="FS24" s="419"/>
      <c r="FT24" s="419"/>
      <c r="FU24" s="419"/>
      <c r="FV24" s="419"/>
      <c r="FW24" s="419"/>
      <c r="FX24" s="419"/>
      <c r="FY24" s="418"/>
      <c r="FZ24" s="419"/>
      <c r="GA24" s="419"/>
      <c r="GB24" s="419"/>
      <c r="GC24" s="419"/>
      <c r="GD24" s="419"/>
      <c r="GE24" s="419"/>
      <c r="GF24" s="419"/>
      <c r="GG24" s="419"/>
      <c r="GH24" s="419"/>
      <c r="GI24" s="419"/>
      <c r="GJ24" s="419"/>
      <c r="GK24" s="419"/>
      <c r="GL24" s="418"/>
      <c r="GM24" s="419"/>
      <c r="GN24" s="419"/>
      <c r="GO24" s="419"/>
      <c r="GP24" s="419"/>
      <c r="GQ24" s="419"/>
      <c r="GR24" s="419"/>
      <c r="GS24" s="419"/>
      <c r="GT24" s="419"/>
      <c r="GU24" s="419"/>
      <c r="GV24" s="419"/>
      <c r="GW24" s="419"/>
      <c r="GX24" s="419"/>
      <c r="GY24" s="418"/>
      <c r="GZ24" s="419"/>
      <c r="HA24" s="419"/>
      <c r="HB24" s="419"/>
      <c r="HC24" s="419"/>
      <c r="HD24" s="419"/>
      <c r="HE24" s="419"/>
      <c r="HF24" s="419"/>
      <c r="HG24" s="419"/>
      <c r="HH24" s="419"/>
      <c r="HI24" s="419"/>
      <c r="HJ24" s="419"/>
      <c r="HK24" s="419"/>
      <c r="HL24" s="418"/>
      <c r="HM24" s="419"/>
      <c r="HN24" s="419"/>
      <c r="HO24" s="419"/>
      <c r="HP24" s="419"/>
      <c r="HQ24" s="419"/>
      <c r="HR24" s="419"/>
      <c r="HS24" s="419"/>
      <c r="HT24" s="419"/>
      <c r="HU24" s="419"/>
      <c r="HV24" s="419"/>
      <c r="HW24" s="419"/>
      <c r="HX24" s="419"/>
      <c r="HY24" s="418"/>
      <c r="HZ24" s="419"/>
      <c r="IA24" s="419"/>
      <c r="IB24" s="419"/>
      <c r="IC24" s="419"/>
      <c r="ID24" s="419"/>
      <c r="IE24" s="419"/>
      <c r="IF24" s="419"/>
      <c r="IG24" s="419"/>
      <c r="IH24" s="419"/>
      <c r="II24" s="419"/>
      <c r="IJ24" s="419"/>
      <c r="IK24" s="419"/>
      <c r="IL24" s="418"/>
      <c r="IM24" s="419"/>
      <c r="IN24" s="419"/>
      <c r="IO24" s="419"/>
      <c r="IP24" s="419"/>
      <c r="IQ24" s="419"/>
      <c r="IR24" s="419"/>
      <c r="IS24" s="419"/>
      <c r="IT24" s="419"/>
      <c r="IU24" s="419"/>
    </row>
  </sheetData>
  <sheetProtection/>
  <mergeCells count="98">
    <mergeCell ref="CL21:CX21"/>
    <mergeCell ref="CY21:DK21"/>
    <mergeCell ref="IL20:IU20"/>
    <mergeCell ref="EY20:FK20"/>
    <mergeCell ref="FL20:FX20"/>
    <mergeCell ref="FY20:GK20"/>
    <mergeCell ref="GL20:GX20"/>
    <mergeCell ref="GY20:HK20"/>
    <mergeCell ref="HY20:IK20"/>
    <mergeCell ref="EL21:EX21"/>
    <mergeCell ref="A1:L1"/>
    <mergeCell ref="A2:L2"/>
    <mergeCell ref="HL20:HX20"/>
    <mergeCell ref="CL20:CX20"/>
    <mergeCell ref="CY20:DK20"/>
    <mergeCell ref="DL20:DX20"/>
    <mergeCell ref="DY20:EK20"/>
    <mergeCell ref="BL20:BX20"/>
    <mergeCell ref="BY20:CK20"/>
    <mergeCell ref="EL20:EX20"/>
    <mergeCell ref="Y20:AK20"/>
    <mergeCell ref="AL20:AX20"/>
    <mergeCell ref="AY20:BK20"/>
    <mergeCell ref="BL21:BX21"/>
    <mergeCell ref="BY21:CK21"/>
    <mergeCell ref="Y21:AK21"/>
    <mergeCell ref="AL21:AX21"/>
    <mergeCell ref="AY21:BK21"/>
    <mergeCell ref="DL21:DX21"/>
    <mergeCell ref="DY21:EK21"/>
    <mergeCell ref="HY21:IK21"/>
    <mergeCell ref="IL21:IU21"/>
    <mergeCell ref="FL21:FX21"/>
    <mergeCell ref="FY21:GK21"/>
    <mergeCell ref="GL21:GX21"/>
    <mergeCell ref="GY21:HK21"/>
    <mergeCell ref="HL21:HX21"/>
    <mergeCell ref="EY21:FK21"/>
    <mergeCell ref="CY22:DK22"/>
    <mergeCell ref="DL22:DX22"/>
    <mergeCell ref="DY22:EK22"/>
    <mergeCell ref="EL22:EX22"/>
    <mergeCell ref="EY22:FK22"/>
    <mergeCell ref="FL22:FX22"/>
    <mergeCell ref="Y22:AK22"/>
    <mergeCell ref="AL22:AX22"/>
    <mergeCell ref="AY22:BK22"/>
    <mergeCell ref="BL22:BX22"/>
    <mergeCell ref="BY22:CK22"/>
    <mergeCell ref="CL22:CX22"/>
    <mergeCell ref="EL23:EX23"/>
    <mergeCell ref="EY23:FK23"/>
    <mergeCell ref="IL22:IU22"/>
    <mergeCell ref="FY22:GK22"/>
    <mergeCell ref="GL22:GX22"/>
    <mergeCell ref="GY22:HK22"/>
    <mergeCell ref="HL22:HX22"/>
    <mergeCell ref="HY22:IK22"/>
    <mergeCell ref="IL24:IU24"/>
    <mergeCell ref="Y23:AK23"/>
    <mergeCell ref="AL23:AX23"/>
    <mergeCell ref="AY23:BK23"/>
    <mergeCell ref="BL23:BX23"/>
    <mergeCell ref="BY23:CK23"/>
    <mergeCell ref="CL23:CX23"/>
    <mergeCell ref="CY23:DK23"/>
    <mergeCell ref="DL23:DX23"/>
    <mergeCell ref="DY23:EK23"/>
    <mergeCell ref="EL24:EX24"/>
    <mergeCell ref="EY24:FK24"/>
    <mergeCell ref="FL24:FX24"/>
    <mergeCell ref="IL23:IU23"/>
    <mergeCell ref="FY23:GK23"/>
    <mergeCell ref="GL23:GX23"/>
    <mergeCell ref="GY23:HK23"/>
    <mergeCell ref="HL23:HX23"/>
    <mergeCell ref="HY23:IK23"/>
    <mergeCell ref="FL23:FX23"/>
    <mergeCell ref="GY24:HK24"/>
    <mergeCell ref="HL24:HX24"/>
    <mergeCell ref="HY24:IK24"/>
    <mergeCell ref="A24:L24"/>
    <mergeCell ref="M24:X24"/>
    <mergeCell ref="Y24:AK24"/>
    <mergeCell ref="AL24:AX24"/>
    <mergeCell ref="AY24:BK24"/>
    <mergeCell ref="BL24:BX24"/>
    <mergeCell ref="BY24:CK24"/>
    <mergeCell ref="A20:L20"/>
    <mergeCell ref="A21:L21"/>
    <mergeCell ref="A22:M22"/>
    <mergeCell ref="A23:L23"/>
    <mergeCell ref="FY24:GK24"/>
    <mergeCell ref="GL24:GX24"/>
    <mergeCell ref="CL24:CX24"/>
    <mergeCell ref="CY24:DK24"/>
    <mergeCell ref="DL24:DX24"/>
    <mergeCell ref="DY24:EK2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H35"/>
  <sheetViews>
    <sheetView view="pageBreakPreview" zoomScale="90" zoomScaleNormal="75" zoomScaleSheetLayoutView="90" zoomScalePageLayoutView="0" workbookViewId="0" topLeftCell="A7">
      <selection activeCell="A22" sqref="A22:H22"/>
    </sheetView>
  </sheetViews>
  <sheetFormatPr defaultColWidth="9.00390625" defaultRowHeight="15.75"/>
  <cols>
    <col min="1" max="5" width="17.625" style="21" customWidth="1"/>
    <col min="6" max="6" width="32.625" style="21" customWidth="1"/>
    <col min="7" max="8" width="17.625" style="21" customWidth="1"/>
    <col min="9" max="11" width="9.00390625" style="21" customWidth="1"/>
    <col min="12" max="12" width="8.75390625" style="21" customWidth="1"/>
    <col min="13" max="16384" width="9.00390625" style="21" customWidth="1"/>
  </cols>
  <sheetData>
    <row r="1" spans="1:8" s="108" customFormat="1" ht="30" customHeight="1">
      <c r="A1" s="386" t="str">
        <f>'研發人員薪資表'!A1</f>
        <v>××股份有限公司</v>
      </c>
      <c r="B1" s="386"/>
      <c r="C1" s="386"/>
      <c r="D1" s="386"/>
      <c r="E1" s="386"/>
      <c r="F1" s="386"/>
      <c r="G1" s="386"/>
      <c r="H1" s="386"/>
    </row>
    <row r="2" spans="1:8" s="108" customFormat="1" ht="30" customHeight="1">
      <c r="A2" s="386" t="s">
        <v>137</v>
      </c>
      <c r="B2" s="386"/>
      <c r="C2" s="386"/>
      <c r="D2" s="386"/>
      <c r="E2" s="386"/>
      <c r="F2" s="386"/>
      <c r="G2" s="386"/>
      <c r="H2" s="386"/>
    </row>
    <row r="3" spans="1:7" s="108" customFormat="1" ht="30" customHeight="1">
      <c r="A3" s="105"/>
      <c r="B3" s="146"/>
      <c r="C3" s="146"/>
      <c r="D3" s="146"/>
      <c r="E3" s="146"/>
      <c r="F3" s="146"/>
      <c r="G3" s="146"/>
    </row>
    <row r="4" spans="1:6" s="108" customFormat="1" ht="30" customHeight="1">
      <c r="A4" s="193" t="s">
        <v>165</v>
      </c>
      <c r="E4" s="156" t="s">
        <v>166</v>
      </c>
      <c r="F4" s="156"/>
    </row>
    <row r="5" spans="1:6" s="108" customFormat="1" ht="30" customHeight="1">
      <c r="A5" s="193" t="s">
        <v>167</v>
      </c>
      <c r="B5" s="156"/>
      <c r="C5" s="194"/>
      <c r="E5" s="193" t="s">
        <v>168</v>
      </c>
      <c r="F5" s="193"/>
    </row>
    <row r="6" spans="1:8" s="108" customFormat="1" ht="30" customHeight="1" thickBot="1">
      <c r="A6" s="193" t="s">
        <v>169</v>
      </c>
      <c r="C6" s="194"/>
      <c r="E6" s="195"/>
      <c r="F6" s="195"/>
      <c r="G6" s="196"/>
      <c r="H6" s="196" t="s">
        <v>44</v>
      </c>
    </row>
    <row r="7" spans="1:8" s="150" customFormat="1" ht="53.25" customHeight="1" thickBot="1">
      <c r="A7" s="197" t="s">
        <v>24</v>
      </c>
      <c r="B7" s="52" t="s">
        <v>5</v>
      </c>
      <c r="C7" s="52" t="s">
        <v>6</v>
      </c>
      <c r="D7" s="52" t="s">
        <v>12</v>
      </c>
      <c r="E7" s="52" t="s">
        <v>13</v>
      </c>
      <c r="F7" s="52" t="s">
        <v>173</v>
      </c>
      <c r="G7" s="52" t="s">
        <v>19</v>
      </c>
      <c r="H7" s="198" t="s">
        <v>147</v>
      </c>
    </row>
    <row r="8" spans="1:8" s="108" customFormat="1" ht="24.75" customHeight="1">
      <c r="A8" s="217" t="s">
        <v>170</v>
      </c>
      <c r="B8" s="218"/>
      <c r="C8" s="218"/>
      <c r="D8" s="218"/>
      <c r="E8" s="218" t="s">
        <v>31</v>
      </c>
      <c r="F8" s="219" t="s">
        <v>110</v>
      </c>
      <c r="G8" s="220">
        <v>150000</v>
      </c>
      <c r="H8" s="256" t="s">
        <v>181</v>
      </c>
    </row>
    <row r="9" spans="1:8" s="108" customFormat="1" ht="24.75" customHeight="1">
      <c r="A9" s="217" t="s">
        <v>171</v>
      </c>
      <c r="B9" s="218"/>
      <c r="C9" s="218"/>
      <c r="D9" s="218"/>
      <c r="E9" s="218" t="s">
        <v>51</v>
      </c>
      <c r="F9" s="219" t="s">
        <v>111</v>
      </c>
      <c r="G9" s="220">
        <v>150000</v>
      </c>
      <c r="H9" s="257" t="s">
        <v>241</v>
      </c>
    </row>
    <row r="10" spans="1:8" s="108" customFormat="1" ht="24.75" customHeight="1">
      <c r="A10" s="221"/>
      <c r="B10" s="218"/>
      <c r="C10" s="218"/>
      <c r="D10" s="218"/>
      <c r="E10" s="218"/>
      <c r="F10" s="219"/>
      <c r="G10" s="220"/>
      <c r="H10" s="222"/>
    </row>
    <row r="11" spans="1:8" s="108" customFormat="1" ht="24.75" customHeight="1">
      <c r="A11" s="223"/>
      <c r="B11" s="218"/>
      <c r="C11" s="218"/>
      <c r="D11" s="218"/>
      <c r="E11" s="218"/>
      <c r="F11" s="219"/>
      <c r="G11" s="220"/>
      <c r="H11" s="222"/>
    </row>
    <row r="12" spans="1:8" s="108" customFormat="1" ht="24.75" customHeight="1">
      <c r="A12" s="224"/>
      <c r="B12" s="218"/>
      <c r="C12" s="218"/>
      <c r="D12" s="218"/>
      <c r="E12" s="218"/>
      <c r="F12" s="219"/>
      <c r="G12" s="220"/>
      <c r="H12" s="222"/>
    </row>
    <row r="13" spans="1:8" s="108" customFormat="1" ht="24.75" customHeight="1">
      <c r="A13" s="223"/>
      <c r="B13" s="218"/>
      <c r="C13" s="218"/>
      <c r="D13" s="218"/>
      <c r="E13" s="218"/>
      <c r="F13" s="219"/>
      <c r="G13" s="220"/>
      <c r="H13" s="222"/>
    </row>
    <row r="14" spans="1:8" s="108" customFormat="1" ht="24.75" customHeight="1">
      <c r="A14" s="225"/>
      <c r="B14" s="218"/>
      <c r="C14" s="218"/>
      <c r="D14" s="218"/>
      <c r="E14" s="218"/>
      <c r="F14" s="219"/>
      <c r="G14" s="220"/>
      <c r="H14" s="222"/>
    </row>
    <row r="15" spans="1:8" s="108" customFormat="1" ht="24.75" customHeight="1" thickBot="1">
      <c r="A15" s="226"/>
      <c r="B15" s="258"/>
      <c r="C15" s="258"/>
      <c r="D15" s="258"/>
      <c r="E15" s="258"/>
      <c r="F15" s="227"/>
      <c r="G15" s="228"/>
      <c r="H15" s="229"/>
    </row>
    <row r="16" spans="1:8" s="108" customFormat="1" ht="24.75" customHeight="1" thickBot="1">
      <c r="A16" s="199" t="s">
        <v>172</v>
      </c>
      <c r="B16" s="143"/>
      <c r="C16" s="143"/>
      <c r="D16" s="143"/>
      <c r="E16" s="143"/>
      <c r="F16" s="143"/>
      <c r="G16" s="184">
        <f>SUM(G8:G15)</f>
        <v>300000</v>
      </c>
      <c r="H16" s="200"/>
    </row>
    <row r="17" spans="1:8" s="108" customFormat="1" ht="24.75" customHeight="1">
      <c r="A17" s="332"/>
      <c r="B17" s="186"/>
      <c r="C17" s="186"/>
      <c r="D17" s="186"/>
      <c r="E17" s="186"/>
      <c r="F17" s="186"/>
      <c r="G17" s="188"/>
      <c r="H17" s="176"/>
    </row>
    <row r="18" s="110" customFormat="1" ht="24.75" customHeight="1">
      <c r="A18" s="110" t="s">
        <v>174</v>
      </c>
    </row>
    <row r="19" s="110" customFormat="1" ht="24.75" customHeight="1">
      <c r="A19" s="110" t="s">
        <v>175</v>
      </c>
    </row>
    <row r="20" s="110" customFormat="1" ht="24.75" customHeight="1">
      <c r="A20" s="110" t="s">
        <v>150</v>
      </c>
    </row>
    <row r="21" s="110" customFormat="1" ht="24.75" customHeight="1">
      <c r="A21" s="110" t="s">
        <v>176</v>
      </c>
    </row>
    <row r="22" spans="1:8" s="181" customFormat="1" ht="24.75" customHeight="1">
      <c r="A22" s="396" t="s">
        <v>217</v>
      </c>
      <c r="B22" s="396"/>
      <c r="C22" s="396"/>
      <c r="D22" s="396"/>
      <c r="E22" s="396"/>
      <c r="F22" s="396"/>
      <c r="G22" s="396"/>
      <c r="H22" s="396"/>
    </row>
    <row r="23" spans="1:8" s="110" customFormat="1" ht="24.75" customHeight="1">
      <c r="A23" s="396" t="s">
        <v>179</v>
      </c>
      <c r="B23" s="396"/>
      <c r="C23" s="396"/>
      <c r="D23" s="396"/>
      <c r="E23" s="396"/>
      <c r="F23" s="396"/>
      <c r="G23" s="396"/>
      <c r="H23" s="396"/>
    </row>
    <row r="24" spans="1:8" s="33" customFormat="1" ht="24.75" customHeight="1">
      <c r="A24" s="396" t="s">
        <v>177</v>
      </c>
      <c r="B24" s="396"/>
      <c r="C24" s="396"/>
      <c r="D24" s="396"/>
      <c r="E24" s="396"/>
      <c r="F24" s="396"/>
      <c r="G24" s="396"/>
      <c r="H24" s="396"/>
    </row>
    <row r="25" spans="1:8" s="33" customFormat="1" ht="24.75" customHeight="1">
      <c r="A25" s="396" t="s">
        <v>180</v>
      </c>
      <c r="B25" s="396"/>
      <c r="C25" s="396"/>
      <c r="D25" s="396"/>
      <c r="E25" s="396"/>
      <c r="F25" s="396"/>
      <c r="G25" s="396"/>
      <c r="H25" s="396"/>
    </row>
    <row r="26" spans="1:8" s="33" customFormat="1" ht="24.75" customHeight="1">
      <c r="A26" s="396" t="s">
        <v>178</v>
      </c>
      <c r="B26" s="396"/>
      <c r="C26" s="396"/>
      <c r="D26" s="396"/>
      <c r="E26" s="396"/>
      <c r="F26" s="396"/>
      <c r="G26" s="396"/>
      <c r="H26" s="396"/>
    </row>
    <row r="27" spans="1:8" s="33" customFormat="1" ht="24.75" customHeight="1">
      <c r="A27" s="396" t="s">
        <v>218</v>
      </c>
      <c r="B27" s="396"/>
      <c r="C27" s="396"/>
      <c r="D27" s="396"/>
      <c r="E27" s="396"/>
      <c r="F27" s="396"/>
      <c r="G27" s="396"/>
      <c r="H27" s="396"/>
    </row>
    <row r="28" spans="3:4" ht="15.75">
      <c r="C28" s="22"/>
      <c r="D28" s="22"/>
    </row>
    <row r="29" spans="3:4" ht="15.75">
      <c r="C29" s="22"/>
      <c r="D29" s="22"/>
    </row>
    <row r="30" spans="3:4" ht="15.75">
      <c r="C30" s="22"/>
      <c r="D30" s="22"/>
    </row>
    <row r="31" spans="3:4" ht="15.75">
      <c r="C31" s="22"/>
      <c r="D31" s="22"/>
    </row>
    <row r="32" spans="3:4" ht="15.75">
      <c r="C32" s="22"/>
      <c r="D32" s="22"/>
    </row>
    <row r="33" spans="3:4" ht="15.75">
      <c r="C33" s="22"/>
      <c r="D33" s="22"/>
    </row>
    <row r="34" spans="3:4" ht="15.75">
      <c r="C34" s="22"/>
      <c r="D34" s="22"/>
    </row>
    <row r="35" spans="3:4" ht="15.75">
      <c r="C35" s="22"/>
      <c r="D35" s="22"/>
    </row>
  </sheetData>
  <sheetProtection/>
  <mergeCells count="8">
    <mergeCell ref="A25:H25"/>
    <mergeCell ref="A26:H26"/>
    <mergeCell ref="A27:H27"/>
    <mergeCell ref="A22:H22"/>
    <mergeCell ref="A1:H1"/>
    <mergeCell ref="A2:H2"/>
    <mergeCell ref="A23:H23"/>
    <mergeCell ref="A24:H24"/>
  </mergeCells>
  <printOptions horizontalCentered="1"/>
  <pageMargins left="0" right="0" top="0.7480314960629921" bottom="0.7480314960629921" header="0.31496062992125984" footer="0.31496062992125984"/>
  <pageSetup fitToHeight="1" fitToWidth="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sheetPr>
    <pageSetUpPr fitToPage="1"/>
  </sheetPr>
  <dimension ref="A1:H34"/>
  <sheetViews>
    <sheetView view="pageBreakPreview" zoomScale="90" zoomScaleNormal="75" zoomScaleSheetLayoutView="90" zoomScalePageLayoutView="0" workbookViewId="0" topLeftCell="A1">
      <selection activeCell="J5" sqref="J5"/>
    </sheetView>
  </sheetViews>
  <sheetFormatPr defaultColWidth="9.00390625" defaultRowHeight="15.75"/>
  <cols>
    <col min="1" max="5" width="17.625" style="21" customWidth="1"/>
    <col min="6" max="6" width="32.625" style="21" customWidth="1"/>
    <col min="7" max="8" width="17.625" style="21" customWidth="1"/>
    <col min="9" max="11" width="9.00390625" style="21" customWidth="1"/>
    <col min="12" max="12" width="8.75390625" style="21" customWidth="1"/>
    <col min="13" max="16384" width="9.00390625" style="21" customWidth="1"/>
  </cols>
  <sheetData>
    <row r="1" spans="1:8" s="108" customFormat="1" ht="30" customHeight="1">
      <c r="A1" s="386" t="str">
        <f>'研發人員薪資表'!A1</f>
        <v>××股份有限公司</v>
      </c>
      <c r="B1" s="386"/>
      <c r="C1" s="386"/>
      <c r="D1" s="386"/>
      <c r="E1" s="386"/>
      <c r="F1" s="386"/>
      <c r="G1" s="386"/>
      <c r="H1" s="386"/>
    </row>
    <row r="2" spans="1:8" s="108" customFormat="1" ht="30" customHeight="1">
      <c r="A2" s="386" t="s">
        <v>138</v>
      </c>
      <c r="B2" s="386"/>
      <c r="C2" s="386"/>
      <c r="D2" s="386"/>
      <c r="E2" s="386"/>
      <c r="F2" s="386"/>
      <c r="G2" s="386"/>
      <c r="H2" s="386"/>
    </row>
    <row r="3" spans="1:7" s="108" customFormat="1" ht="30" customHeight="1">
      <c r="A3" s="105"/>
      <c r="B3" s="146"/>
      <c r="C3" s="146"/>
      <c r="D3" s="146"/>
      <c r="E3" s="146"/>
      <c r="F3" s="146"/>
      <c r="G3" s="146"/>
    </row>
    <row r="4" spans="1:6" s="108" customFormat="1" ht="30" customHeight="1">
      <c r="A4" s="193" t="s">
        <v>165</v>
      </c>
      <c r="E4" s="156" t="s">
        <v>166</v>
      </c>
      <c r="F4" s="156"/>
    </row>
    <row r="5" spans="1:6" s="108" customFormat="1" ht="30" customHeight="1">
      <c r="A5" s="193" t="s">
        <v>167</v>
      </c>
      <c r="B5" s="156"/>
      <c r="C5" s="194"/>
      <c r="E5" s="193" t="s">
        <v>168</v>
      </c>
      <c r="F5" s="193"/>
    </row>
    <row r="6" spans="1:8" s="108" customFormat="1" ht="30" customHeight="1" thickBot="1">
      <c r="A6" s="193" t="s">
        <v>169</v>
      </c>
      <c r="C6" s="194"/>
      <c r="E6" s="195"/>
      <c r="F6" s="195"/>
      <c r="G6" s="196"/>
      <c r="H6" s="196" t="s">
        <v>44</v>
      </c>
    </row>
    <row r="7" spans="1:8" s="150" customFormat="1" ht="57" customHeight="1" thickBot="1">
      <c r="A7" s="197" t="s">
        <v>24</v>
      </c>
      <c r="B7" s="52" t="s">
        <v>5</v>
      </c>
      <c r="C7" s="52" t="s">
        <v>6</v>
      </c>
      <c r="D7" s="52" t="s">
        <v>12</v>
      </c>
      <c r="E7" s="52" t="s">
        <v>13</v>
      </c>
      <c r="F7" s="52" t="s">
        <v>173</v>
      </c>
      <c r="G7" s="135" t="s">
        <v>19</v>
      </c>
      <c r="H7" s="201" t="s">
        <v>147</v>
      </c>
    </row>
    <row r="8" spans="1:8" s="108" customFormat="1" ht="24.75" customHeight="1">
      <c r="A8" s="217" t="s">
        <v>170</v>
      </c>
      <c r="B8" s="218"/>
      <c r="C8" s="218"/>
      <c r="D8" s="218"/>
      <c r="E8" s="218" t="s">
        <v>65</v>
      </c>
      <c r="F8" s="219" t="s">
        <v>112</v>
      </c>
      <c r="G8" s="234">
        <v>200000</v>
      </c>
      <c r="H8" s="256" t="s">
        <v>181</v>
      </c>
    </row>
    <row r="9" spans="1:8" s="108" customFormat="1" ht="24.75" customHeight="1">
      <c r="A9" s="217" t="s">
        <v>171</v>
      </c>
      <c r="B9" s="218"/>
      <c r="C9" s="218"/>
      <c r="D9" s="218"/>
      <c r="E9" s="218" t="s">
        <v>51</v>
      </c>
      <c r="F9" s="219" t="s">
        <v>113</v>
      </c>
      <c r="G9" s="234">
        <v>150000</v>
      </c>
      <c r="H9" s="257" t="s">
        <v>182</v>
      </c>
    </row>
    <row r="10" spans="1:8" s="108" customFormat="1" ht="24.75" customHeight="1">
      <c r="A10" s="221"/>
      <c r="B10" s="218"/>
      <c r="C10" s="218"/>
      <c r="D10" s="218"/>
      <c r="E10" s="218"/>
      <c r="F10" s="219"/>
      <c r="G10" s="234"/>
      <c r="H10" s="259"/>
    </row>
    <row r="11" spans="1:8" s="108" customFormat="1" ht="24.75" customHeight="1">
      <c r="A11" s="223"/>
      <c r="B11" s="218"/>
      <c r="C11" s="218"/>
      <c r="D11" s="218"/>
      <c r="E11" s="218"/>
      <c r="F11" s="219"/>
      <c r="G11" s="234"/>
      <c r="H11" s="259"/>
    </row>
    <row r="12" spans="1:8" s="108" customFormat="1" ht="24.75" customHeight="1">
      <c r="A12" s="224"/>
      <c r="B12" s="218"/>
      <c r="C12" s="218"/>
      <c r="D12" s="218"/>
      <c r="E12" s="218"/>
      <c r="F12" s="219"/>
      <c r="G12" s="234"/>
      <c r="H12" s="259"/>
    </row>
    <row r="13" spans="1:8" s="108" customFormat="1" ht="24.75" customHeight="1">
      <c r="A13" s="223"/>
      <c r="B13" s="218"/>
      <c r="C13" s="218"/>
      <c r="D13" s="218"/>
      <c r="E13" s="218"/>
      <c r="F13" s="219"/>
      <c r="G13" s="234"/>
      <c r="H13" s="259"/>
    </row>
    <row r="14" spans="1:8" s="108" customFormat="1" ht="24.75" customHeight="1">
      <c r="A14" s="225"/>
      <c r="B14" s="218"/>
      <c r="C14" s="218"/>
      <c r="D14" s="218"/>
      <c r="E14" s="218"/>
      <c r="F14" s="219"/>
      <c r="G14" s="234"/>
      <c r="H14" s="259"/>
    </row>
    <row r="15" spans="1:8" s="108" customFormat="1" ht="24.75" customHeight="1" thickBot="1">
      <c r="A15" s="226"/>
      <c r="B15" s="258"/>
      <c r="C15" s="258"/>
      <c r="D15" s="258"/>
      <c r="E15" s="258"/>
      <c r="F15" s="227"/>
      <c r="G15" s="235"/>
      <c r="H15" s="260"/>
    </row>
    <row r="16" spans="1:8" s="108" customFormat="1" ht="24.75" customHeight="1" thickBot="1">
      <c r="A16" s="199" t="s">
        <v>172</v>
      </c>
      <c r="B16" s="143"/>
      <c r="C16" s="143"/>
      <c r="D16" s="143"/>
      <c r="E16" s="143"/>
      <c r="F16" s="143"/>
      <c r="G16" s="145">
        <f>SUM(G8:G15)</f>
        <v>350000</v>
      </c>
      <c r="H16" s="202"/>
    </row>
    <row r="17" spans="1:8" s="108" customFormat="1" ht="24.75" customHeight="1">
      <c r="A17" s="332"/>
      <c r="B17" s="186"/>
      <c r="C17" s="186"/>
      <c r="D17" s="186"/>
      <c r="E17" s="186"/>
      <c r="F17" s="186"/>
      <c r="G17" s="188"/>
      <c r="H17" s="176"/>
    </row>
    <row r="18" s="110" customFormat="1" ht="24.75" customHeight="1">
      <c r="A18" s="110" t="s">
        <v>183</v>
      </c>
    </row>
    <row r="19" s="110" customFormat="1" ht="24.75" customHeight="1">
      <c r="A19" s="110" t="s">
        <v>175</v>
      </c>
    </row>
    <row r="20" s="110" customFormat="1" ht="24.75" customHeight="1">
      <c r="A20" s="110" t="s">
        <v>150</v>
      </c>
    </row>
    <row r="21" s="110" customFormat="1" ht="24.75" customHeight="1">
      <c r="A21" s="110" t="s">
        <v>184</v>
      </c>
    </row>
    <row r="22" spans="1:8" s="181" customFormat="1" ht="24.75" customHeight="1">
      <c r="A22" s="396" t="s">
        <v>217</v>
      </c>
      <c r="B22" s="396"/>
      <c r="C22" s="396"/>
      <c r="D22" s="396"/>
      <c r="E22" s="396"/>
      <c r="F22" s="396"/>
      <c r="G22" s="396"/>
      <c r="H22" s="396"/>
    </row>
    <row r="23" spans="1:8" s="110" customFormat="1" ht="24.75" customHeight="1">
      <c r="A23" s="396" t="s">
        <v>185</v>
      </c>
      <c r="B23" s="396"/>
      <c r="C23" s="396"/>
      <c r="D23" s="396"/>
      <c r="E23" s="396"/>
      <c r="F23" s="396"/>
      <c r="G23" s="396"/>
      <c r="H23" s="396"/>
    </row>
    <row r="24" spans="1:8" s="33" customFormat="1" ht="24.75" customHeight="1">
      <c r="A24" s="396" t="s">
        <v>177</v>
      </c>
      <c r="B24" s="396"/>
      <c r="C24" s="396"/>
      <c r="D24" s="396"/>
      <c r="E24" s="396"/>
      <c r="F24" s="396"/>
      <c r="G24" s="396"/>
      <c r="H24" s="396"/>
    </row>
    <row r="25" spans="1:8" s="33" customFormat="1" ht="24.75" customHeight="1">
      <c r="A25" s="396" t="s">
        <v>180</v>
      </c>
      <c r="B25" s="396"/>
      <c r="C25" s="396"/>
      <c r="D25" s="396"/>
      <c r="E25" s="396"/>
      <c r="F25" s="396"/>
      <c r="G25" s="396"/>
      <c r="H25" s="396"/>
    </row>
    <row r="26" spans="1:8" s="33" customFormat="1" ht="24.75" customHeight="1">
      <c r="A26" s="396" t="s">
        <v>178</v>
      </c>
      <c r="B26" s="396"/>
      <c r="C26" s="396"/>
      <c r="D26" s="396"/>
      <c r="E26" s="396"/>
      <c r="F26" s="396"/>
      <c r="G26" s="396"/>
      <c r="H26" s="396"/>
    </row>
    <row r="27" spans="1:8" s="33" customFormat="1" ht="24.75" customHeight="1">
      <c r="A27" s="396" t="s">
        <v>219</v>
      </c>
      <c r="B27" s="396"/>
      <c r="C27" s="396"/>
      <c r="D27" s="396"/>
      <c r="E27" s="396"/>
      <c r="F27" s="396"/>
      <c r="G27" s="396"/>
      <c r="H27" s="396"/>
    </row>
    <row r="28" spans="3:4" ht="15.75">
      <c r="C28" s="22"/>
      <c r="D28" s="22"/>
    </row>
    <row r="29" spans="3:4" ht="15.75">
      <c r="C29" s="22"/>
      <c r="D29" s="22"/>
    </row>
    <row r="30" spans="3:4" ht="15.75">
      <c r="C30" s="22"/>
      <c r="D30" s="22"/>
    </row>
    <row r="31" spans="3:4" ht="15.75">
      <c r="C31" s="22"/>
      <c r="D31" s="22"/>
    </row>
    <row r="32" spans="3:4" ht="15.75">
      <c r="C32" s="22"/>
      <c r="D32" s="22"/>
    </row>
    <row r="33" spans="3:4" ht="15.75">
      <c r="C33" s="22"/>
      <c r="D33" s="22"/>
    </row>
    <row r="34" spans="3:4" ht="15.75">
      <c r="C34" s="22"/>
      <c r="D34" s="22"/>
    </row>
  </sheetData>
  <sheetProtection/>
  <mergeCells count="8">
    <mergeCell ref="A25:H25"/>
    <mergeCell ref="A26:H26"/>
    <mergeCell ref="A27:H27"/>
    <mergeCell ref="A23:H23"/>
    <mergeCell ref="A1:H1"/>
    <mergeCell ref="A2:H2"/>
    <mergeCell ref="A22:H22"/>
    <mergeCell ref="A24:H24"/>
  </mergeCells>
  <printOptions horizontalCentered="1"/>
  <pageMargins left="0" right="0" top="0.7480314960629921" bottom="0.7480314960629921" header="0.31496062992125984" footer="0.31496062992125984"/>
  <pageSetup fitToHeight="1" fitToWidth="1" horizontalDpi="600" verticalDpi="600" orientation="landscape" paperSize="9" scale="68" r:id="rId1"/>
</worksheet>
</file>

<file path=xl/worksheets/sheet13.xml><?xml version="1.0" encoding="utf-8"?>
<worksheet xmlns="http://schemas.openxmlformats.org/spreadsheetml/2006/main" xmlns:r="http://schemas.openxmlformats.org/officeDocument/2006/relationships">
  <sheetPr>
    <pageSetUpPr fitToPage="1"/>
  </sheetPr>
  <dimension ref="A1:H34"/>
  <sheetViews>
    <sheetView view="pageBreakPreview" zoomScale="90" zoomScaleNormal="75" zoomScaleSheetLayoutView="90" zoomScalePageLayoutView="0" workbookViewId="0" topLeftCell="A1">
      <selection activeCell="I1" sqref="I1"/>
    </sheetView>
  </sheetViews>
  <sheetFormatPr defaultColWidth="9.00390625" defaultRowHeight="15.75"/>
  <cols>
    <col min="1" max="5" width="17.625" style="21" customWidth="1"/>
    <col min="6" max="6" width="32.625" style="21" customWidth="1"/>
    <col min="7" max="8" width="17.625" style="21" customWidth="1"/>
    <col min="9" max="11" width="9.00390625" style="21" customWidth="1"/>
    <col min="12" max="12" width="8.75390625" style="21" customWidth="1"/>
    <col min="13" max="16384" width="9.00390625" style="21" customWidth="1"/>
  </cols>
  <sheetData>
    <row r="1" spans="1:8" s="108" customFormat="1" ht="30" customHeight="1">
      <c r="A1" s="386" t="str">
        <f>'研發人員薪資表'!A1</f>
        <v>××股份有限公司</v>
      </c>
      <c r="B1" s="386"/>
      <c r="C1" s="386"/>
      <c r="D1" s="386"/>
      <c r="E1" s="386"/>
      <c r="F1" s="386"/>
      <c r="G1" s="386"/>
      <c r="H1" s="386"/>
    </row>
    <row r="2" spans="1:8" s="108" customFormat="1" ht="30" customHeight="1">
      <c r="A2" s="386" t="s">
        <v>139</v>
      </c>
      <c r="B2" s="386"/>
      <c r="C2" s="386"/>
      <c r="D2" s="386"/>
      <c r="E2" s="386"/>
      <c r="F2" s="386"/>
      <c r="G2" s="386"/>
      <c r="H2" s="386"/>
    </row>
    <row r="3" spans="1:7" s="108" customFormat="1" ht="30" customHeight="1">
      <c r="A3" s="105"/>
      <c r="B3" s="146"/>
      <c r="C3" s="146"/>
      <c r="D3" s="146"/>
      <c r="E3" s="146"/>
      <c r="F3" s="146"/>
      <c r="G3" s="146"/>
    </row>
    <row r="4" spans="1:6" s="108" customFormat="1" ht="30" customHeight="1">
      <c r="A4" s="193" t="s">
        <v>165</v>
      </c>
      <c r="E4" s="156" t="s">
        <v>166</v>
      </c>
      <c r="F4" s="156"/>
    </row>
    <row r="5" spans="1:6" s="108" customFormat="1" ht="30" customHeight="1">
      <c r="A5" s="193" t="s">
        <v>167</v>
      </c>
      <c r="B5" s="156"/>
      <c r="C5" s="194"/>
      <c r="E5" s="193" t="s">
        <v>168</v>
      </c>
      <c r="F5" s="193"/>
    </row>
    <row r="6" spans="1:8" s="108" customFormat="1" ht="30" customHeight="1" thickBot="1">
      <c r="A6" s="193" t="s">
        <v>169</v>
      </c>
      <c r="C6" s="194"/>
      <c r="E6" s="195"/>
      <c r="F6" s="195"/>
      <c r="G6" s="196"/>
      <c r="H6" s="196" t="s">
        <v>44</v>
      </c>
    </row>
    <row r="7" spans="1:8" s="150" customFormat="1" ht="57" customHeight="1" thickBot="1">
      <c r="A7" s="197" t="s">
        <v>24</v>
      </c>
      <c r="B7" s="52" t="s">
        <v>5</v>
      </c>
      <c r="C7" s="52" t="s">
        <v>6</v>
      </c>
      <c r="D7" s="52" t="s">
        <v>12</v>
      </c>
      <c r="E7" s="52" t="s">
        <v>13</v>
      </c>
      <c r="F7" s="52" t="s">
        <v>173</v>
      </c>
      <c r="G7" s="135" t="s">
        <v>19</v>
      </c>
      <c r="H7" s="201" t="s">
        <v>147</v>
      </c>
    </row>
    <row r="8" spans="1:8" s="108" customFormat="1" ht="24.75" customHeight="1">
      <c r="A8" s="217" t="s">
        <v>170</v>
      </c>
      <c r="B8" s="218"/>
      <c r="C8" s="218"/>
      <c r="D8" s="218"/>
      <c r="E8" s="218" t="s">
        <v>65</v>
      </c>
      <c r="F8" s="219" t="s">
        <v>152</v>
      </c>
      <c r="G8" s="234">
        <v>300000</v>
      </c>
      <c r="H8" s="256" t="s">
        <v>239</v>
      </c>
    </row>
    <row r="9" spans="1:8" s="108" customFormat="1" ht="24.75" customHeight="1">
      <c r="A9" s="217" t="s">
        <v>171</v>
      </c>
      <c r="B9" s="218"/>
      <c r="C9" s="218"/>
      <c r="D9" s="218"/>
      <c r="E9" s="218" t="s">
        <v>51</v>
      </c>
      <c r="F9" s="219" t="s">
        <v>186</v>
      </c>
      <c r="G9" s="234">
        <v>100000</v>
      </c>
      <c r="H9" s="257" t="s">
        <v>182</v>
      </c>
    </row>
    <row r="10" spans="1:8" s="108" customFormat="1" ht="24.75" customHeight="1">
      <c r="A10" s="221"/>
      <c r="B10" s="218"/>
      <c r="C10" s="218"/>
      <c r="D10" s="218"/>
      <c r="E10" s="218"/>
      <c r="F10" s="219"/>
      <c r="G10" s="234"/>
      <c r="H10" s="259"/>
    </row>
    <row r="11" spans="1:8" s="108" customFormat="1" ht="24.75" customHeight="1">
      <c r="A11" s="223"/>
      <c r="B11" s="218"/>
      <c r="C11" s="218"/>
      <c r="D11" s="218"/>
      <c r="E11" s="218"/>
      <c r="F11" s="219"/>
      <c r="G11" s="234"/>
      <c r="H11" s="259"/>
    </row>
    <row r="12" spans="1:8" s="108" customFormat="1" ht="24.75" customHeight="1">
      <c r="A12" s="224"/>
      <c r="B12" s="218"/>
      <c r="C12" s="218"/>
      <c r="D12" s="218"/>
      <c r="E12" s="218"/>
      <c r="F12" s="219"/>
      <c r="G12" s="234"/>
      <c r="H12" s="259"/>
    </row>
    <row r="13" spans="1:8" s="108" customFormat="1" ht="24.75" customHeight="1">
      <c r="A13" s="223"/>
      <c r="B13" s="218"/>
      <c r="C13" s="218"/>
      <c r="D13" s="218"/>
      <c r="E13" s="218"/>
      <c r="F13" s="219"/>
      <c r="G13" s="234"/>
      <c r="H13" s="259"/>
    </row>
    <row r="14" spans="1:8" s="108" customFormat="1" ht="24.75" customHeight="1">
      <c r="A14" s="225"/>
      <c r="B14" s="218"/>
      <c r="C14" s="218"/>
      <c r="D14" s="218"/>
      <c r="E14" s="218"/>
      <c r="F14" s="219"/>
      <c r="G14" s="234"/>
      <c r="H14" s="259"/>
    </row>
    <row r="15" spans="1:8" s="108" customFormat="1" ht="24.75" customHeight="1" thickBot="1">
      <c r="A15" s="226"/>
      <c r="B15" s="258"/>
      <c r="C15" s="258"/>
      <c r="D15" s="258"/>
      <c r="E15" s="258"/>
      <c r="F15" s="227"/>
      <c r="G15" s="235"/>
      <c r="H15" s="260"/>
    </row>
    <row r="16" spans="1:8" s="108" customFormat="1" ht="24.75" customHeight="1" thickBot="1">
      <c r="A16" s="199" t="s">
        <v>172</v>
      </c>
      <c r="B16" s="143"/>
      <c r="C16" s="143"/>
      <c r="D16" s="143"/>
      <c r="E16" s="143"/>
      <c r="F16" s="143"/>
      <c r="G16" s="145">
        <f>SUM(G8:G15)</f>
        <v>400000</v>
      </c>
      <c r="H16" s="202"/>
    </row>
    <row r="17" spans="1:8" s="108" customFormat="1" ht="24.75" customHeight="1">
      <c r="A17" s="332"/>
      <c r="B17" s="186"/>
      <c r="C17" s="186"/>
      <c r="D17" s="186"/>
      <c r="E17" s="186"/>
      <c r="F17" s="186"/>
      <c r="G17" s="188"/>
      <c r="H17" s="176"/>
    </row>
    <row r="18" s="110" customFormat="1" ht="24.75" customHeight="1">
      <c r="A18" s="110" t="s">
        <v>187</v>
      </c>
    </row>
    <row r="19" s="110" customFormat="1" ht="24.75" customHeight="1">
      <c r="A19" s="110" t="s">
        <v>175</v>
      </c>
    </row>
    <row r="20" s="110" customFormat="1" ht="24.75" customHeight="1">
      <c r="A20" s="110" t="s">
        <v>150</v>
      </c>
    </row>
    <row r="21" s="110" customFormat="1" ht="24.75" customHeight="1">
      <c r="A21" s="110" t="s">
        <v>188</v>
      </c>
    </row>
    <row r="22" spans="1:8" s="181" customFormat="1" ht="24.75" customHeight="1">
      <c r="A22" s="396" t="s">
        <v>217</v>
      </c>
      <c r="B22" s="396"/>
      <c r="C22" s="396"/>
      <c r="D22" s="396"/>
      <c r="E22" s="396"/>
      <c r="F22" s="396"/>
      <c r="G22" s="396"/>
      <c r="H22" s="396"/>
    </row>
    <row r="23" spans="1:8" s="110" customFormat="1" ht="24.75" customHeight="1">
      <c r="A23" s="396" t="s">
        <v>189</v>
      </c>
      <c r="B23" s="396"/>
      <c r="C23" s="396"/>
      <c r="D23" s="396"/>
      <c r="E23" s="396"/>
      <c r="F23" s="396"/>
      <c r="G23" s="396"/>
      <c r="H23" s="396"/>
    </row>
    <row r="24" spans="1:8" s="33" customFormat="1" ht="24.75" customHeight="1">
      <c r="A24" s="396" t="s">
        <v>177</v>
      </c>
      <c r="B24" s="396"/>
      <c r="C24" s="396"/>
      <c r="D24" s="396"/>
      <c r="E24" s="396"/>
      <c r="F24" s="396"/>
      <c r="G24" s="396"/>
      <c r="H24" s="396"/>
    </row>
    <row r="25" spans="1:8" s="33" customFormat="1" ht="24.75" customHeight="1">
      <c r="A25" s="396" t="s">
        <v>180</v>
      </c>
      <c r="B25" s="396"/>
      <c r="C25" s="396"/>
      <c r="D25" s="396"/>
      <c r="E25" s="396"/>
      <c r="F25" s="396"/>
      <c r="G25" s="396"/>
      <c r="H25" s="396"/>
    </row>
    <row r="26" spans="1:8" s="33" customFormat="1" ht="24.75" customHeight="1">
      <c r="A26" s="396" t="s">
        <v>178</v>
      </c>
      <c r="B26" s="396"/>
      <c r="C26" s="396"/>
      <c r="D26" s="396"/>
      <c r="E26" s="396"/>
      <c r="F26" s="396"/>
      <c r="G26" s="396"/>
      <c r="H26" s="396"/>
    </row>
    <row r="27" spans="1:8" s="33" customFormat="1" ht="24.75" customHeight="1">
      <c r="A27" s="396" t="s">
        <v>220</v>
      </c>
      <c r="B27" s="396"/>
      <c r="C27" s="396"/>
      <c r="D27" s="396"/>
      <c r="E27" s="396"/>
      <c r="F27" s="396"/>
      <c r="G27" s="396"/>
      <c r="H27" s="396"/>
    </row>
    <row r="28" spans="3:4" ht="15.75">
      <c r="C28" s="22"/>
      <c r="D28" s="22"/>
    </row>
    <row r="29" spans="3:4" ht="15.75">
      <c r="C29" s="22"/>
      <c r="D29" s="22"/>
    </row>
    <row r="30" spans="3:4" ht="15.75">
      <c r="C30" s="22"/>
      <c r="D30" s="22"/>
    </row>
    <row r="31" spans="3:4" ht="15.75">
      <c r="C31" s="22"/>
      <c r="D31" s="22"/>
    </row>
    <row r="32" spans="3:4" ht="15.75">
      <c r="C32" s="22"/>
      <c r="D32" s="22"/>
    </row>
    <row r="33" spans="3:4" ht="15.75">
      <c r="C33" s="22"/>
      <c r="D33" s="22"/>
    </row>
    <row r="34" spans="3:4" ht="15.75">
      <c r="C34" s="22"/>
      <c r="D34" s="22"/>
    </row>
  </sheetData>
  <sheetProtection/>
  <mergeCells count="8">
    <mergeCell ref="A25:H25"/>
    <mergeCell ref="A26:H26"/>
    <mergeCell ref="A27:H27"/>
    <mergeCell ref="A23:H23"/>
    <mergeCell ref="A1:H1"/>
    <mergeCell ref="A2:H2"/>
    <mergeCell ref="A22:H22"/>
    <mergeCell ref="A24:H24"/>
  </mergeCells>
  <printOptions horizontalCentered="1"/>
  <pageMargins left="0" right="0" top="0.7480314960629921" bottom="0.7480314960629921" header="0.31496062992125984" footer="0.31496062992125984"/>
  <pageSetup fitToHeight="1" fitToWidth="1" horizontalDpi="600" verticalDpi="600" orientation="landscape" paperSize="9" scale="68" r:id="rId1"/>
</worksheet>
</file>

<file path=xl/worksheets/sheet14.xml><?xml version="1.0" encoding="utf-8"?>
<worksheet xmlns="http://schemas.openxmlformats.org/spreadsheetml/2006/main" xmlns:r="http://schemas.openxmlformats.org/officeDocument/2006/relationships">
  <sheetPr>
    <pageSetUpPr fitToPage="1"/>
  </sheetPr>
  <dimension ref="A1:H34"/>
  <sheetViews>
    <sheetView view="pageBreakPreview" zoomScale="90" zoomScaleNormal="75" zoomScaleSheetLayoutView="90" zoomScalePageLayoutView="0" workbookViewId="0" topLeftCell="A1">
      <selection activeCell="I25" sqref="I25"/>
    </sheetView>
  </sheetViews>
  <sheetFormatPr defaultColWidth="9.00390625" defaultRowHeight="15.75"/>
  <cols>
    <col min="1" max="5" width="17.625" style="21" customWidth="1"/>
    <col min="6" max="6" width="32.625" style="21" customWidth="1"/>
    <col min="7" max="8" width="17.625" style="21" customWidth="1"/>
    <col min="9" max="11" width="9.00390625" style="21" customWidth="1"/>
    <col min="12" max="12" width="8.75390625" style="21" customWidth="1"/>
    <col min="13" max="16384" width="9.00390625" style="21" customWidth="1"/>
  </cols>
  <sheetData>
    <row r="1" spans="1:8" s="108" customFormat="1" ht="30" customHeight="1">
      <c r="A1" s="386" t="str">
        <f>'研發人員薪資表'!A1</f>
        <v>××股份有限公司</v>
      </c>
      <c r="B1" s="386"/>
      <c r="C1" s="386"/>
      <c r="D1" s="386"/>
      <c r="E1" s="386"/>
      <c r="F1" s="386"/>
      <c r="G1" s="386"/>
      <c r="H1" s="386"/>
    </row>
    <row r="2" spans="1:8" s="108" customFormat="1" ht="30" customHeight="1">
      <c r="A2" s="386" t="s">
        <v>151</v>
      </c>
      <c r="B2" s="386"/>
      <c r="C2" s="386"/>
      <c r="D2" s="386"/>
      <c r="E2" s="386"/>
      <c r="F2" s="386"/>
      <c r="G2" s="386"/>
      <c r="H2" s="386"/>
    </row>
    <row r="3" spans="1:7" s="108" customFormat="1" ht="30" customHeight="1">
      <c r="A3" s="105"/>
      <c r="B3" s="146"/>
      <c r="C3" s="146"/>
      <c r="D3" s="146"/>
      <c r="E3" s="146"/>
      <c r="F3" s="146"/>
      <c r="G3" s="146"/>
    </row>
    <row r="4" spans="1:6" s="108" customFormat="1" ht="30" customHeight="1">
      <c r="A4" s="193" t="s">
        <v>165</v>
      </c>
      <c r="E4" s="156" t="s">
        <v>166</v>
      </c>
      <c r="F4" s="156"/>
    </row>
    <row r="5" spans="1:6" s="108" customFormat="1" ht="30" customHeight="1">
      <c r="A5" s="193" t="s">
        <v>167</v>
      </c>
      <c r="B5" s="156"/>
      <c r="C5" s="194"/>
      <c r="E5" s="193" t="s">
        <v>168</v>
      </c>
      <c r="F5" s="193"/>
    </row>
    <row r="6" spans="1:8" s="108" customFormat="1" ht="30" customHeight="1" thickBot="1">
      <c r="A6" s="193" t="s">
        <v>169</v>
      </c>
      <c r="C6" s="194"/>
      <c r="E6" s="195"/>
      <c r="F6" s="195"/>
      <c r="G6" s="196"/>
      <c r="H6" s="196" t="s">
        <v>44</v>
      </c>
    </row>
    <row r="7" spans="1:8" s="150" customFormat="1" ht="57" customHeight="1" thickBot="1">
      <c r="A7" s="197" t="s">
        <v>24</v>
      </c>
      <c r="B7" s="52" t="s">
        <v>5</v>
      </c>
      <c r="C7" s="52" t="s">
        <v>6</v>
      </c>
      <c r="D7" s="52" t="s">
        <v>12</v>
      </c>
      <c r="E7" s="52" t="s">
        <v>13</v>
      </c>
      <c r="F7" s="52" t="s">
        <v>173</v>
      </c>
      <c r="G7" s="135" t="s">
        <v>19</v>
      </c>
      <c r="H7" s="201" t="s">
        <v>147</v>
      </c>
    </row>
    <row r="8" spans="1:8" s="108" customFormat="1" ht="24.75" customHeight="1">
      <c r="A8" s="217" t="s">
        <v>170</v>
      </c>
      <c r="B8" s="218"/>
      <c r="C8" s="218"/>
      <c r="D8" s="218"/>
      <c r="E8" s="218" t="s">
        <v>31</v>
      </c>
      <c r="F8" s="219" t="s">
        <v>190</v>
      </c>
      <c r="G8" s="236">
        <v>300000</v>
      </c>
      <c r="H8" s="256" t="s">
        <v>181</v>
      </c>
    </row>
    <row r="9" spans="1:8" s="108" customFormat="1" ht="24.75" customHeight="1">
      <c r="A9" s="217" t="s">
        <v>171</v>
      </c>
      <c r="B9" s="218"/>
      <c r="C9" s="218"/>
      <c r="D9" s="218"/>
      <c r="E9" s="218" t="s">
        <v>51</v>
      </c>
      <c r="F9" s="219" t="s">
        <v>114</v>
      </c>
      <c r="G9" s="234">
        <v>100000</v>
      </c>
      <c r="H9" s="257" t="s">
        <v>182</v>
      </c>
    </row>
    <row r="10" spans="1:8" s="108" customFormat="1" ht="24.75" customHeight="1">
      <c r="A10" s="221"/>
      <c r="B10" s="218"/>
      <c r="C10" s="218"/>
      <c r="D10" s="218"/>
      <c r="E10" s="218"/>
      <c r="F10" s="219"/>
      <c r="G10" s="234"/>
      <c r="H10" s="259"/>
    </row>
    <row r="11" spans="1:8" s="108" customFormat="1" ht="24.75" customHeight="1">
      <c r="A11" s="223"/>
      <c r="B11" s="218"/>
      <c r="C11" s="218"/>
      <c r="D11" s="218"/>
      <c r="E11" s="218"/>
      <c r="F11" s="219"/>
      <c r="G11" s="234"/>
      <c r="H11" s="259"/>
    </row>
    <row r="12" spans="1:8" s="108" customFormat="1" ht="24.75" customHeight="1">
      <c r="A12" s="224"/>
      <c r="B12" s="218"/>
      <c r="C12" s="218"/>
      <c r="D12" s="218"/>
      <c r="E12" s="218"/>
      <c r="F12" s="219"/>
      <c r="G12" s="234"/>
      <c r="H12" s="259"/>
    </row>
    <row r="13" spans="1:8" s="108" customFormat="1" ht="24.75" customHeight="1">
      <c r="A13" s="223"/>
      <c r="B13" s="218"/>
      <c r="C13" s="218"/>
      <c r="D13" s="218"/>
      <c r="E13" s="218"/>
      <c r="F13" s="219"/>
      <c r="G13" s="234"/>
      <c r="H13" s="259"/>
    </row>
    <row r="14" spans="1:8" s="108" customFormat="1" ht="24.75" customHeight="1">
      <c r="A14" s="225"/>
      <c r="B14" s="218"/>
      <c r="C14" s="218"/>
      <c r="D14" s="218"/>
      <c r="E14" s="218"/>
      <c r="F14" s="219"/>
      <c r="G14" s="234"/>
      <c r="H14" s="259"/>
    </row>
    <row r="15" spans="1:8" s="108" customFormat="1" ht="24.75" customHeight="1" thickBot="1">
      <c r="A15" s="226"/>
      <c r="B15" s="258"/>
      <c r="C15" s="258"/>
      <c r="D15" s="258"/>
      <c r="E15" s="258"/>
      <c r="F15" s="227"/>
      <c r="G15" s="235"/>
      <c r="H15" s="260"/>
    </row>
    <row r="16" spans="1:8" s="108" customFormat="1" ht="24.75" customHeight="1" thickBot="1">
      <c r="A16" s="199" t="s">
        <v>172</v>
      </c>
      <c r="B16" s="143"/>
      <c r="C16" s="143"/>
      <c r="D16" s="143"/>
      <c r="E16" s="143"/>
      <c r="F16" s="143"/>
      <c r="G16" s="203">
        <f>SUM(G8:G15)</f>
        <v>400000</v>
      </c>
      <c r="H16" s="202"/>
    </row>
    <row r="17" spans="1:8" s="108" customFormat="1" ht="24.75" customHeight="1">
      <c r="A17" s="332"/>
      <c r="B17" s="186"/>
      <c r="C17" s="186"/>
      <c r="D17" s="186"/>
      <c r="E17" s="186"/>
      <c r="F17" s="186"/>
      <c r="G17" s="188"/>
      <c r="H17" s="176"/>
    </row>
    <row r="18" s="110" customFormat="1" ht="24.75" customHeight="1">
      <c r="A18" s="110" t="s">
        <v>191</v>
      </c>
    </row>
    <row r="19" s="110" customFormat="1" ht="24.75" customHeight="1">
      <c r="A19" s="110" t="s">
        <v>175</v>
      </c>
    </row>
    <row r="20" s="110" customFormat="1" ht="24.75" customHeight="1">
      <c r="A20" s="110" t="s">
        <v>150</v>
      </c>
    </row>
    <row r="21" s="110" customFormat="1" ht="24.75" customHeight="1">
      <c r="A21" s="110" t="s">
        <v>192</v>
      </c>
    </row>
    <row r="22" spans="1:8" s="181" customFormat="1" ht="24.75" customHeight="1">
      <c r="A22" s="396" t="s">
        <v>217</v>
      </c>
      <c r="B22" s="396"/>
      <c r="C22" s="396"/>
      <c r="D22" s="396"/>
      <c r="E22" s="396"/>
      <c r="F22" s="396"/>
      <c r="G22" s="396"/>
      <c r="H22" s="396"/>
    </row>
    <row r="23" spans="1:8" s="110" customFormat="1" ht="24.75" customHeight="1">
      <c r="A23" s="396" t="s">
        <v>193</v>
      </c>
      <c r="B23" s="396"/>
      <c r="C23" s="396"/>
      <c r="D23" s="396"/>
      <c r="E23" s="396"/>
      <c r="F23" s="396"/>
      <c r="G23" s="396"/>
      <c r="H23" s="396"/>
    </row>
    <row r="24" spans="1:8" s="33" customFormat="1" ht="24.75" customHeight="1">
      <c r="A24" s="396" t="s">
        <v>177</v>
      </c>
      <c r="B24" s="396"/>
      <c r="C24" s="396"/>
      <c r="D24" s="396"/>
      <c r="E24" s="396"/>
      <c r="F24" s="396"/>
      <c r="G24" s="396"/>
      <c r="H24" s="396"/>
    </row>
    <row r="25" spans="1:8" s="33" customFormat="1" ht="24.75" customHeight="1">
      <c r="A25" s="396" t="s">
        <v>180</v>
      </c>
      <c r="B25" s="396"/>
      <c r="C25" s="396"/>
      <c r="D25" s="396"/>
      <c r="E25" s="396"/>
      <c r="F25" s="396"/>
      <c r="G25" s="396"/>
      <c r="H25" s="396"/>
    </row>
    <row r="26" spans="1:8" s="33" customFormat="1" ht="24.75" customHeight="1">
      <c r="A26" s="396" t="s">
        <v>178</v>
      </c>
      <c r="B26" s="396"/>
      <c r="C26" s="396"/>
      <c r="D26" s="396"/>
      <c r="E26" s="396"/>
      <c r="F26" s="396"/>
      <c r="G26" s="396"/>
      <c r="H26" s="396"/>
    </row>
    <row r="27" spans="1:8" s="33" customFormat="1" ht="24.75" customHeight="1">
      <c r="A27" s="396" t="s">
        <v>221</v>
      </c>
      <c r="B27" s="396"/>
      <c r="C27" s="396"/>
      <c r="D27" s="396"/>
      <c r="E27" s="396"/>
      <c r="F27" s="396"/>
      <c r="G27" s="396"/>
      <c r="H27" s="396"/>
    </row>
    <row r="28" spans="3:4" ht="15.75">
      <c r="C28" s="22"/>
      <c r="D28" s="22"/>
    </row>
    <row r="29" spans="3:4" ht="15.75">
      <c r="C29" s="22"/>
      <c r="D29" s="22"/>
    </row>
    <row r="30" spans="3:4" ht="15.75">
      <c r="C30" s="22"/>
      <c r="D30" s="22"/>
    </row>
    <row r="31" spans="3:4" ht="15.75">
      <c r="C31" s="22"/>
      <c r="D31" s="22"/>
    </row>
    <row r="32" spans="3:4" ht="15.75">
      <c r="C32" s="22"/>
      <c r="D32" s="22"/>
    </row>
    <row r="33" spans="3:4" ht="15.75">
      <c r="C33" s="22"/>
      <c r="D33" s="22"/>
    </row>
    <row r="34" spans="3:4" ht="15.75">
      <c r="C34" s="22"/>
      <c r="D34" s="22"/>
    </row>
  </sheetData>
  <sheetProtection/>
  <mergeCells count="8">
    <mergeCell ref="A25:H25"/>
    <mergeCell ref="A26:H26"/>
    <mergeCell ref="A27:H27"/>
    <mergeCell ref="A23:H23"/>
    <mergeCell ref="A1:H1"/>
    <mergeCell ref="A2:H2"/>
    <mergeCell ref="A22:H22"/>
    <mergeCell ref="A24:H24"/>
  </mergeCells>
  <printOptions horizontalCentered="1"/>
  <pageMargins left="0" right="0" top="0.7480314960629921" bottom="0.7480314960629921" header="0.31496062992125984" footer="0.31496062992125984"/>
  <pageSetup fitToHeight="1" fitToWidth="1"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sheetPr>
    <pageSetUpPr fitToPage="1"/>
  </sheetPr>
  <dimension ref="A1:H34"/>
  <sheetViews>
    <sheetView view="pageBreakPreview" zoomScale="80" zoomScaleNormal="75" zoomScaleSheetLayoutView="80" zoomScalePageLayoutView="0" workbookViewId="0" topLeftCell="A1">
      <selection activeCell="A24" sqref="A24:H24"/>
    </sheetView>
  </sheetViews>
  <sheetFormatPr defaultColWidth="9.00390625" defaultRowHeight="15.75"/>
  <cols>
    <col min="1" max="5" width="17.625" style="12" customWidth="1"/>
    <col min="6" max="6" width="32.625" style="12" customWidth="1"/>
    <col min="7" max="8" width="17.625" style="12" customWidth="1"/>
    <col min="9" max="11" width="9.00390625" style="12" customWidth="1"/>
    <col min="12" max="12" width="8.75390625" style="12" customWidth="1"/>
    <col min="13" max="16384" width="9.00390625" style="12" customWidth="1"/>
  </cols>
  <sheetData>
    <row r="1" spans="1:8" s="108" customFormat="1" ht="30" customHeight="1">
      <c r="A1" s="386" t="str">
        <f>'研發人員薪資表'!A1</f>
        <v>××股份有限公司</v>
      </c>
      <c r="B1" s="386"/>
      <c r="C1" s="386"/>
      <c r="D1" s="386"/>
      <c r="E1" s="386"/>
      <c r="F1" s="386"/>
      <c r="G1" s="386"/>
      <c r="H1" s="386"/>
    </row>
    <row r="2" spans="1:8" s="108" customFormat="1" ht="30" customHeight="1">
      <c r="A2" s="386" t="s">
        <v>153</v>
      </c>
      <c r="B2" s="386"/>
      <c r="C2" s="386"/>
      <c r="D2" s="386"/>
      <c r="E2" s="386"/>
      <c r="F2" s="386"/>
      <c r="G2" s="386"/>
      <c r="H2" s="386"/>
    </row>
    <row r="3" spans="1:7" s="108" customFormat="1" ht="30" customHeight="1">
      <c r="A3" s="105"/>
      <c r="B3" s="146"/>
      <c r="C3" s="146"/>
      <c r="D3" s="146"/>
      <c r="E3" s="146"/>
      <c r="F3" s="146"/>
      <c r="G3" s="146"/>
    </row>
    <row r="4" spans="1:6" s="108" customFormat="1" ht="30" customHeight="1">
      <c r="A4" s="193" t="s">
        <v>165</v>
      </c>
      <c r="E4" s="156" t="s">
        <v>166</v>
      </c>
      <c r="F4" s="156"/>
    </row>
    <row r="5" spans="1:6" s="108" customFormat="1" ht="30" customHeight="1">
      <c r="A5" s="193" t="s">
        <v>167</v>
      </c>
      <c r="B5" s="156"/>
      <c r="C5" s="194"/>
      <c r="E5" s="193" t="s">
        <v>168</v>
      </c>
      <c r="F5" s="193"/>
    </row>
    <row r="6" spans="1:8" s="108" customFormat="1" ht="30" customHeight="1" thickBot="1">
      <c r="A6" s="193" t="s">
        <v>169</v>
      </c>
      <c r="C6" s="194"/>
      <c r="E6" s="195"/>
      <c r="F6" s="195"/>
      <c r="G6" s="196"/>
      <c r="H6" s="196" t="s">
        <v>44</v>
      </c>
    </row>
    <row r="7" spans="1:8" s="150" customFormat="1" ht="57" customHeight="1" thickBot="1">
      <c r="A7" s="197" t="s">
        <v>24</v>
      </c>
      <c r="B7" s="52" t="s">
        <v>5</v>
      </c>
      <c r="C7" s="52" t="s">
        <v>6</v>
      </c>
      <c r="D7" s="52" t="s">
        <v>12</v>
      </c>
      <c r="E7" s="52" t="s">
        <v>13</v>
      </c>
      <c r="F7" s="52" t="s">
        <v>173</v>
      </c>
      <c r="G7" s="135" t="s">
        <v>19</v>
      </c>
      <c r="H7" s="201" t="s">
        <v>147</v>
      </c>
    </row>
    <row r="8" spans="1:8" s="108" customFormat="1" ht="24.75" customHeight="1">
      <c r="A8" s="217" t="s">
        <v>170</v>
      </c>
      <c r="B8" s="218"/>
      <c r="C8" s="218"/>
      <c r="D8" s="218"/>
      <c r="E8" s="218" t="s">
        <v>31</v>
      </c>
      <c r="F8" s="219" t="s">
        <v>154</v>
      </c>
      <c r="G8" s="234">
        <v>300000</v>
      </c>
      <c r="H8" s="256" t="s">
        <v>181</v>
      </c>
    </row>
    <row r="9" spans="1:8" s="108" customFormat="1" ht="24.75" customHeight="1">
      <c r="A9" s="217" t="s">
        <v>171</v>
      </c>
      <c r="B9" s="218"/>
      <c r="C9" s="218"/>
      <c r="D9" s="218"/>
      <c r="E9" s="218" t="s">
        <v>51</v>
      </c>
      <c r="F9" s="219" t="s">
        <v>154</v>
      </c>
      <c r="G9" s="234">
        <v>100000</v>
      </c>
      <c r="H9" s="257" t="s">
        <v>182</v>
      </c>
    </row>
    <row r="10" spans="1:8" s="108" customFormat="1" ht="24.75" customHeight="1">
      <c r="A10" s="221"/>
      <c r="B10" s="218"/>
      <c r="C10" s="218"/>
      <c r="D10" s="218"/>
      <c r="E10" s="218"/>
      <c r="F10" s="219"/>
      <c r="G10" s="234"/>
      <c r="H10" s="259"/>
    </row>
    <row r="11" spans="1:8" s="108" customFormat="1" ht="24.75" customHeight="1">
      <c r="A11" s="223"/>
      <c r="B11" s="218"/>
      <c r="C11" s="218"/>
      <c r="D11" s="218"/>
      <c r="E11" s="218"/>
      <c r="F11" s="219"/>
      <c r="G11" s="234"/>
      <c r="H11" s="259"/>
    </row>
    <row r="12" spans="1:8" s="108" customFormat="1" ht="24.75" customHeight="1">
      <c r="A12" s="224"/>
      <c r="B12" s="218"/>
      <c r="C12" s="218"/>
      <c r="D12" s="218"/>
      <c r="E12" s="218"/>
      <c r="F12" s="219"/>
      <c r="G12" s="234"/>
      <c r="H12" s="259"/>
    </row>
    <row r="13" spans="1:8" s="108" customFormat="1" ht="24.75" customHeight="1">
      <c r="A13" s="223"/>
      <c r="B13" s="218"/>
      <c r="C13" s="218"/>
      <c r="D13" s="218"/>
      <c r="E13" s="218"/>
      <c r="F13" s="219"/>
      <c r="G13" s="234"/>
      <c r="H13" s="259"/>
    </row>
    <row r="14" spans="1:8" s="108" customFormat="1" ht="24.75" customHeight="1">
      <c r="A14" s="225"/>
      <c r="B14" s="218"/>
      <c r="C14" s="218"/>
      <c r="D14" s="218"/>
      <c r="E14" s="218"/>
      <c r="F14" s="219"/>
      <c r="G14" s="234"/>
      <c r="H14" s="259"/>
    </row>
    <row r="15" spans="1:8" s="108" customFormat="1" ht="24.75" customHeight="1" thickBot="1">
      <c r="A15" s="226"/>
      <c r="B15" s="258"/>
      <c r="C15" s="258"/>
      <c r="D15" s="258"/>
      <c r="E15" s="258"/>
      <c r="F15" s="227"/>
      <c r="G15" s="235"/>
      <c r="H15" s="260"/>
    </row>
    <row r="16" spans="1:8" s="108" customFormat="1" ht="24.75" customHeight="1" thickBot="1">
      <c r="A16" s="199" t="s">
        <v>172</v>
      </c>
      <c r="B16" s="143"/>
      <c r="C16" s="143"/>
      <c r="D16" s="143"/>
      <c r="E16" s="143"/>
      <c r="F16" s="143"/>
      <c r="G16" s="145">
        <f>SUM(G8:G15)</f>
        <v>400000</v>
      </c>
      <c r="H16" s="202"/>
    </row>
    <row r="17" spans="1:8" s="108" customFormat="1" ht="24.75" customHeight="1">
      <c r="A17" s="332"/>
      <c r="B17" s="186"/>
      <c r="C17" s="186"/>
      <c r="D17" s="186"/>
      <c r="E17" s="186"/>
      <c r="F17" s="186"/>
      <c r="G17" s="188"/>
      <c r="H17" s="176"/>
    </row>
    <row r="18" s="110" customFormat="1" ht="24.75" customHeight="1">
      <c r="A18" s="110" t="s">
        <v>194</v>
      </c>
    </row>
    <row r="19" s="110" customFormat="1" ht="24.75" customHeight="1">
      <c r="A19" s="110" t="s">
        <v>175</v>
      </c>
    </row>
    <row r="20" s="110" customFormat="1" ht="24.75" customHeight="1">
      <c r="A20" s="110" t="s">
        <v>150</v>
      </c>
    </row>
    <row r="21" s="110" customFormat="1" ht="24.75" customHeight="1">
      <c r="A21" s="110" t="s">
        <v>195</v>
      </c>
    </row>
    <row r="22" spans="1:8" s="181" customFormat="1" ht="24.75" customHeight="1">
      <c r="A22" s="396" t="s">
        <v>217</v>
      </c>
      <c r="B22" s="396"/>
      <c r="C22" s="396"/>
      <c r="D22" s="396"/>
      <c r="E22" s="396"/>
      <c r="F22" s="396"/>
      <c r="G22" s="396"/>
      <c r="H22" s="396"/>
    </row>
    <row r="23" spans="1:8" s="110" customFormat="1" ht="24.75" customHeight="1">
      <c r="A23" s="396" t="s">
        <v>196</v>
      </c>
      <c r="B23" s="396"/>
      <c r="C23" s="396"/>
      <c r="D23" s="396"/>
      <c r="E23" s="396"/>
      <c r="F23" s="396"/>
      <c r="G23" s="396"/>
      <c r="H23" s="396"/>
    </row>
    <row r="24" spans="1:8" s="33" customFormat="1" ht="24.75" customHeight="1">
      <c r="A24" s="396" t="s">
        <v>177</v>
      </c>
      <c r="B24" s="396"/>
      <c r="C24" s="396"/>
      <c r="D24" s="396"/>
      <c r="E24" s="396"/>
      <c r="F24" s="396"/>
      <c r="G24" s="396"/>
      <c r="H24" s="396"/>
    </row>
    <row r="25" spans="1:8" s="33" customFormat="1" ht="24.75" customHeight="1">
      <c r="A25" s="396" t="s">
        <v>180</v>
      </c>
      <c r="B25" s="396"/>
      <c r="C25" s="396"/>
      <c r="D25" s="396"/>
      <c r="E25" s="396"/>
      <c r="F25" s="396"/>
      <c r="G25" s="396"/>
      <c r="H25" s="396"/>
    </row>
    <row r="26" spans="1:8" s="33" customFormat="1" ht="24.75" customHeight="1">
      <c r="A26" s="396" t="s">
        <v>178</v>
      </c>
      <c r="B26" s="396"/>
      <c r="C26" s="396"/>
      <c r="D26" s="396"/>
      <c r="E26" s="396"/>
      <c r="F26" s="396"/>
      <c r="G26" s="396"/>
      <c r="H26" s="396"/>
    </row>
    <row r="27" spans="1:8" s="33" customFormat="1" ht="24.75" customHeight="1">
      <c r="A27" s="396" t="s">
        <v>222</v>
      </c>
      <c r="B27" s="396"/>
      <c r="C27" s="396"/>
      <c r="D27" s="396"/>
      <c r="E27" s="396"/>
      <c r="F27" s="396"/>
      <c r="G27" s="396"/>
      <c r="H27" s="396"/>
    </row>
    <row r="28" spans="3:4" s="21" customFormat="1" ht="15.75">
      <c r="C28" s="22"/>
      <c r="D28" s="22"/>
    </row>
    <row r="29" spans="3:4" s="21" customFormat="1" ht="15.75">
      <c r="C29" s="22"/>
      <c r="D29" s="22"/>
    </row>
    <row r="30" spans="3:4" ht="15">
      <c r="C30" s="13"/>
      <c r="D30" s="13"/>
    </row>
    <row r="31" spans="3:4" ht="15">
      <c r="C31" s="13"/>
      <c r="D31" s="13"/>
    </row>
    <row r="32" spans="3:4" ht="15">
      <c r="C32" s="13"/>
      <c r="D32" s="13"/>
    </row>
    <row r="33" spans="3:4" ht="15">
      <c r="C33" s="13"/>
      <c r="D33" s="13"/>
    </row>
    <row r="34" spans="3:4" ht="15">
      <c r="C34" s="13"/>
      <c r="D34" s="13"/>
    </row>
  </sheetData>
  <sheetProtection/>
  <mergeCells count="8">
    <mergeCell ref="A25:H25"/>
    <mergeCell ref="A26:H26"/>
    <mergeCell ref="A27:H27"/>
    <mergeCell ref="A23:H23"/>
    <mergeCell ref="A1:H1"/>
    <mergeCell ref="A2:H2"/>
    <mergeCell ref="A22:H22"/>
    <mergeCell ref="A24:H24"/>
  </mergeCells>
  <printOptions horizontalCentered="1"/>
  <pageMargins left="0" right="0" top="0.7480314960629921" bottom="0.7480314960629921" header="0.31496062992125984" footer="0.31496062992125984"/>
  <pageSetup fitToHeight="1" fitToWidth="1" horizontalDpi="600" verticalDpi="600" orientation="landscape"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N44"/>
  <sheetViews>
    <sheetView view="pageBreakPreview" zoomScale="70" zoomScaleNormal="75" zoomScaleSheetLayoutView="70" zoomScalePageLayoutView="0" workbookViewId="0" topLeftCell="A1">
      <selection activeCell="H8" sqref="H8"/>
    </sheetView>
  </sheetViews>
  <sheetFormatPr defaultColWidth="9.00390625" defaultRowHeight="15.75"/>
  <cols>
    <col min="1" max="2" width="15.625" style="79" customWidth="1"/>
    <col min="3" max="3" width="18.00390625" style="5" bestFit="1" customWidth="1"/>
    <col min="4" max="4" width="8.50390625" style="5" customWidth="1"/>
    <col min="5" max="5" width="17.625" style="5" customWidth="1"/>
    <col min="6" max="6" width="21.25390625" style="5" bestFit="1" customWidth="1"/>
    <col min="7" max="8" width="17.625" style="5" customWidth="1"/>
    <col min="9" max="14" width="13.625" style="5" customWidth="1"/>
    <col min="15" max="16384" width="9.00390625" style="5" customWidth="1"/>
  </cols>
  <sheetData>
    <row r="1" spans="1:14" s="108" customFormat="1" ht="30" customHeight="1">
      <c r="A1" s="422" t="str">
        <f>'研發人員薪資表'!A1</f>
        <v>××股份有限公司</v>
      </c>
      <c r="B1" s="422"/>
      <c r="C1" s="422"/>
      <c r="D1" s="422"/>
      <c r="E1" s="422"/>
      <c r="F1" s="422"/>
      <c r="G1" s="422"/>
      <c r="H1" s="422"/>
      <c r="I1" s="422"/>
      <c r="J1" s="422"/>
      <c r="K1" s="422"/>
      <c r="L1" s="422"/>
      <c r="M1" s="422"/>
      <c r="N1" s="422"/>
    </row>
    <row r="2" spans="1:14" s="108" customFormat="1" ht="30" customHeight="1">
      <c r="A2" s="422" t="s">
        <v>155</v>
      </c>
      <c r="B2" s="423"/>
      <c r="C2" s="423"/>
      <c r="D2" s="423"/>
      <c r="E2" s="423"/>
      <c r="F2" s="423"/>
      <c r="G2" s="423"/>
      <c r="H2" s="423"/>
      <c r="I2" s="423"/>
      <c r="J2" s="423"/>
      <c r="K2" s="423"/>
      <c r="L2" s="423"/>
      <c r="M2" s="423"/>
      <c r="N2" s="423"/>
    </row>
    <row r="3" spans="1:14" s="108" customFormat="1" ht="30" customHeight="1" thickBot="1">
      <c r="A3" s="191"/>
      <c r="B3" s="191"/>
      <c r="N3" s="196" t="s">
        <v>235</v>
      </c>
    </row>
    <row r="4" spans="1:14" s="150" customFormat="1" ht="24.75" customHeight="1" thickBot="1">
      <c r="A4" s="197" t="s">
        <v>2</v>
      </c>
      <c r="B4" s="204" t="s">
        <v>3</v>
      </c>
      <c r="C4" s="204" t="s">
        <v>4</v>
      </c>
      <c r="D4" s="52" t="s">
        <v>77</v>
      </c>
      <c r="E4" s="52" t="s">
        <v>197</v>
      </c>
      <c r="F4" s="204" t="s">
        <v>74</v>
      </c>
      <c r="G4" s="52" t="s">
        <v>5</v>
      </c>
      <c r="H4" s="52" t="s">
        <v>6</v>
      </c>
      <c r="I4" s="52" t="s">
        <v>7</v>
      </c>
      <c r="J4" s="52" t="s">
        <v>8</v>
      </c>
      <c r="K4" s="52" t="s">
        <v>9</v>
      </c>
      <c r="L4" s="52" t="s">
        <v>10</v>
      </c>
      <c r="M4" s="52" t="s">
        <v>1</v>
      </c>
      <c r="N4" s="54" t="s">
        <v>0</v>
      </c>
    </row>
    <row r="5" spans="1:14" s="108" customFormat="1" ht="24.75" customHeight="1">
      <c r="A5" s="237" t="s">
        <v>91</v>
      </c>
      <c r="B5" s="238" t="s">
        <v>75</v>
      </c>
      <c r="C5" s="214" t="s">
        <v>79</v>
      </c>
      <c r="D5" s="214">
        <v>2</v>
      </c>
      <c r="E5" s="213" t="s">
        <v>93</v>
      </c>
      <c r="F5" s="213" t="s">
        <v>90</v>
      </c>
      <c r="G5" s="214"/>
      <c r="H5" s="213"/>
      <c r="I5" s="212">
        <v>2000</v>
      </c>
      <c r="J5" s="212">
        <v>300</v>
      </c>
      <c r="K5" s="212">
        <v>1000</v>
      </c>
      <c r="L5" s="212">
        <v>550</v>
      </c>
      <c r="M5" s="212"/>
      <c r="N5" s="246">
        <f>SUM(I5:M5)</f>
        <v>3850</v>
      </c>
    </row>
    <row r="6" spans="1:14" s="108" customFormat="1" ht="24.75" customHeight="1">
      <c r="A6" s="237" t="s">
        <v>92</v>
      </c>
      <c r="B6" s="238" t="s">
        <v>76</v>
      </c>
      <c r="C6" s="266"/>
      <c r="D6" s="213"/>
      <c r="E6" s="213"/>
      <c r="F6" s="213"/>
      <c r="G6" s="213"/>
      <c r="H6" s="213"/>
      <c r="I6" s="212"/>
      <c r="J6" s="212"/>
      <c r="K6" s="212"/>
      <c r="L6" s="212"/>
      <c r="M6" s="212"/>
      <c r="N6" s="246">
        <f aca="true" t="shared" si="0" ref="N6:N14">SUM(I6:M6)</f>
        <v>0</v>
      </c>
    </row>
    <row r="7" spans="1:14" s="108" customFormat="1" ht="24.75" customHeight="1">
      <c r="A7" s="239"/>
      <c r="B7" s="238"/>
      <c r="C7" s="214"/>
      <c r="D7" s="213"/>
      <c r="E7" s="213"/>
      <c r="F7" s="213"/>
      <c r="G7" s="213"/>
      <c r="H7" s="213"/>
      <c r="I7" s="240"/>
      <c r="J7" s="240"/>
      <c r="K7" s="240"/>
      <c r="L7" s="240"/>
      <c r="M7" s="240"/>
      <c r="N7" s="246">
        <f t="shared" si="0"/>
        <v>0</v>
      </c>
    </row>
    <row r="8" spans="1:14" s="108" customFormat="1" ht="24.75" customHeight="1">
      <c r="A8" s="241"/>
      <c r="B8" s="238"/>
      <c r="C8" s="214"/>
      <c r="D8" s="213"/>
      <c r="E8" s="213"/>
      <c r="F8" s="213"/>
      <c r="G8" s="213"/>
      <c r="H8" s="213"/>
      <c r="I8" s="212"/>
      <c r="J8" s="212"/>
      <c r="K8" s="212"/>
      <c r="L8" s="212"/>
      <c r="M8" s="240"/>
      <c r="N8" s="246">
        <f t="shared" si="0"/>
        <v>0</v>
      </c>
    </row>
    <row r="9" spans="1:14" s="108" customFormat="1" ht="24.75" customHeight="1">
      <c r="A9" s="237"/>
      <c r="B9" s="238"/>
      <c r="C9" s="214"/>
      <c r="D9" s="213"/>
      <c r="E9" s="213"/>
      <c r="F9" s="213"/>
      <c r="G9" s="213"/>
      <c r="H9" s="213"/>
      <c r="I9" s="212"/>
      <c r="J9" s="212"/>
      <c r="K9" s="212"/>
      <c r="L9" s="212"/>
      <c r="M9" s="240"/>
      <c r="N9" s="246">
        <f t="shared" si="0"/>
        <v>0</v>
      </c>
    </row>
    <row r="10" spans="1:14" s="108" customFormat="1" ht="24.75" customHeight="1">
      <c r="A10" s="239"/>
      <c r="B10" s="242"/>
      <c r="C10" s="214"/>
      <c r="D10" s="213"/>
      <c r="E10" s="213"/>
      <c r="F10" s="213"/>
      <c r="G10" s="213"/>
      <c r="H10" s="213"/>
      <c r="I10" s="240"/>
      <c r="J10" s="240"/>
      <c r="K10" s="240"/>
      <c r="L10" s="240"/>
      <c r="M10" s="240"/>
      <c r="N10" s="246">
        <f t="shared" si="0"/>
        <v>0</v>
      </c>
    </row>
    <row r="11" spans="1:14" s="108" customFormat="1" ht="24.75" customHeight="1">
      <c r="A11" s="241"/>
      <c r="B11" s="238"/>
      <c r="C11" s="214"/>
      <c r="D11" s="213"/>
      <c r="E11" s="213"/>
      <c r="F11" s="213"/>
      <c r="G11" s="213"/>
      <c r="H11" s="213"/>
      <c r="I11" s="212"/>
      <c r="J11" s="212"/>
      <c r="K11" s="212"/>
      <c r="L11" s="212"/>
      <c r="M11" s="240"/>
      <c r="N11" s="246">
        <f t="shared" si="0"/>
        <v>0</v>
      </c>
    </row>
    <row r="12" spans="1:14" s="108" customFormat="1" ht="24.75" customHeight="1">
      <c r="A12" s="237"/>
      <c r="B12" s="238"/>
      <c r="C12" s="214"/>
      <c r="D12" s="213"/>
      <c r="E12" s="213"/>
      <c r="F12" s="213"/>
      <c r="G12" s="213"/>
      <c r="H12" s="213"/>
      <c r="I12" s="212"/>
      <c r="J12" s="212"/>
      <c r="K12" s="212"/>
      <c r="L12" s="212"/>
      <c r="M12" s="240"/>
      <c r="N12" s="246">
        <f t="shared" si="0"/>
        <v>0</v>
      </c>
    </row>
    <row r="13" spans="1:14" s="108" customFormat="1" ht="24.75" customHeight="1">
      <c r="A13" s="237"/>
      <c r="B13" s="238"/>
      <c r="C13" s="214"/>
      <c r="D13" s="213"/>
      <c r="E13" s="213"/>
      <c r="F13" s="213"/>
      <c r="G13" s="213"/>
      <c r="H13" s="213"/>
      <c r="I13" s="212"/>
      <c r="J13" s="212"/>
      <c r="K13" s="212"/>
      <c r="L13" s="212"/>
      <c r="M13" s="240"/>
      <c r="N13" s="246">
        <f t="shared" si="0"/>
        <v>0</v>
      </c>
    </row>
    <row r="14" spans="1:14" s="108" customFormat="1" ht="24.75" customHeight="1" thickBot="1">
      <c r="A14" s="243"/>
      <c r="B14" s="244"/>
      <c r="C14" s="254"/>
      <c r="D14" s="231"/>
      <c r="E14" s="231"/>
      <c r="F14" s="231"/>
      <c r="G14" s="231"/>
      <c r="H14" s="231"/>
      <c r="I14" s="245"/>
      <c r="J14" s="245"/>
      <c r="K14" s="245"/>
      <c r="L14" s="245"/>
      <c r="M14" s="245"/>
      <c r="N14" s="246">
        <f t="shared" si="0"/>
        <v>0</v>
      </c>
    </row>
    <row r="15" spans="1:14" s="108" customFormat="1" ht="24.75" customHeight="1" thickBot="1">
      <c r="A15" s="424" t="s">
        <v>325</v>
      </c>
      <c r="B15" s="425"/>
      <c r="C15" s="192"/>
      <c r="D15" s="192"/>
      <c r="E15" s="192"/>
      <c r="F15" s="192"/>
      <c r="G15" s="192"/>
      <c r="H15" s="205"/>
      <c r="I15" s="203"/>
      <c r="J15" s="203"/>
      <c r="K15" s="203"/>
      <c r="L15" s="203"/>
      <c r="M15" s="203"/>
      <c r="N15" s="206">
        <f>SUM(N5:N14)</f>
        <v>3850</v>
      </c>
    </row>
    <row r="16" spans="1:14" s="108" customFormat="1" ht="24.75" customHeight="1">
      <c r="A16" s="341"/>
      <c r="B16" s="341"/>
      <c r="C16" s="324"/>
      <c r="D16" s="324"/>
      <c r="E16" s="324"/>
      <c r="F16" s="324"/>
      <c r="G16" s="324"/>
      <c r="H16" s="324"/>
      <c r="I16" s="188"/>
      <c r="J16" s="188"/>
      <c r="K16" s="188"/>
      <c r="L16" s="188"/>
      <c r="M16" s="188"/>
      <c r="N16" s="188"/>
    </row>
    <row r="17" spans="1:2" s="110" customFormat="1" ht="24.75" customHeight="1">
      <c r="A17" s="207" t="s">
        <v>200</v>
      </c>
      <c r="B17" s="179"/>
    </row>
    <row r="18" spans="1:2" s="110" customFormat="1" ht="24.75" customHeight="1">
      <c r="A18" s="207" t="s">
        <v>204</v>
      </c>
      <c r="B18" s="179"/>
    </row>
    <row r="19" spans="1:14" s="110" customFormat="1" ht="24.75" customHeight="1">
      <c r="A19" s="207" t="s">
        <v>198</v>
      </c>
      <c r="B19" s="207"/>
      <c r="C19" s="207"/>
      <c r="D19" s="207"/>
      <c r="E19" s="207"/>
      <c r="F19" s="207"/>
      <c r="G19" s="207"/>
      <c r="H19" s="207"/>
      <c r="I19" s="207"/>
      <c r="J19" s="207"/>
      <c r="K19" s="207"/>
      <c r="L19" s="207"/>
      <c r="M19" s="207"/>
      <c r="N19" s="207"/>
    </row>
    <row r="20" spans="1:14" s="110" customFormat="1" ht="24.75" customHeight="1">
      <c r="A20" s="396" t="s">
        <v>216</v>
      </c>
      <c r="B20" s="396"/>
      <c r="C20" s="396"/>
      <c r="D20" s="396"/>
      <c r="E20" s="396"/>
      <c r="F20" s="396"/>
      <c r="G20" s="396"/>
      <c r="H20" s="396"/>
      <c r="I20" s="396"/>
      <c r="J20" s="396"/>
      <c r="K20" s="396"/>
      <c r="L20" s="396"/>
      <c r="M20" s="396"/>
      <c r="N20" s="396"/>
    </row>
    <row r="21" spans="1:11" s="181" customFormat="1" ht="24.75" customHeight="1">
      <c r="A21" s="181" t="s">
        <v>199</v>
      </c>
      <c r="B21" s="337"/>
      <c r="F21" s="338"/>
      <c r="K21" s="339"/>
    </row>
    <row r="22" spans="1:3" s="110" customFormat="1" ht="24.75" customHeight="1">
      <c r="A22" s="181" t="s">
        <v>201</v>
      </c>
      <c r="B22" s="179"/>
      <c r="C22" s="340"/>
    </row>
    <row r="23" spans="1:2" s="110" customFormat="1" ht="24.75" customHeight="1">
      <c r="A23" s="181" t="s">
        <v>203</v>
      </c>
      <c r="B23" s="179"/>
    </row>
    <row r="24" spans="1:14" s="110" customFormat="1" ht="24.75" customHeight="1">
      <c r="A24" s="181" t="s">
        <v>202</v>
      </c>
      <c r="B24" s="207"/>
      <c r="C24" s="207"/>
      <c r="D24" s="207"/>
      <c r="E24" s="207"/>
      <c r="F24" s="207"/>
      <c r="G24" s="207"/>
      <c r="H24" s="207"/>
      <c r="I24" s="207"/>
      <c r="J24" s="207"/>
      <c r="K24" s="207"/>
      <c r="L24" s="207"/>
      <c r="M24" s="207"/>
      <c r="N24" s="207"/>
    </row>
    <row r="25" spans="1:14" s="7" customFormat="1" ht="24.75" customHeight="1">
      <c r="A25" s="181" t="s">
        <v>223</v>
      </c>
      <c r="B25" s="181"/>
      <c r="C25" s="181"/>
      <c r="D25" s="181"/>
      <c r="E25" s="181"/>
      <c r="F25" s="181"/>
      <c r="G25" s="181"/>
      <c r="H25" s="181"/>
      <c r="I25" s="181"/>
      <c r="J25" s="181"/>
      <c r="K25" s="181"/>
      <c r="L25" s="181"/>
      <c r="M25" s="181"/>
      <c r="N25" s="181"/>
    </row>
    <row r="26" spans="3:4" ht="13.5">
      <c r="C26" s="11"/>
      <c r="D26" s="11"/>
    </row>
    <row r="27" spans="3:4" ht="13.5">
      <c r="C27" s="11"/>
      <c r="D27" s="11"/>
    </row>
    <row r="28" spans="3:4" ht="13.5">
      <c r="C28" s="11"/>
      <c r="D28" s="11"/>
    </row>
    <row r="29" spans="3:4" ht="13.5">
      <c r="C29" s="11"/>
      <c r="D29" s="11"/>
    </row>
    <row r="30" spans="3:4" ht="13.5">
      <c r="C30" s="11"/>
      <c r="D30" s="11"/>
    </row>
    <row r="31" spans="3:4" ht="13.5">
      <c r="C31" s="11"/>
      <c r="D31" s="11"/>
    </row>
    <row r="32" spans="3:4" ht="13.5">
      <c r="C32" s="11"/>
      <c r="D32" s="11"/>
    </row>
    <row r="33" spans="3:4" ht="13.5">
      <c r="C33" s="11"/>
      <c r="D33" s="11"/>
    </row>
    <row r="34" spans="3:4" ht="13.5">
      <c r="C34" s="11"/>
      <c r="D34" s="11"/>
    </row>
    <row r="35" spans="3:4" ht="13.5">
      <c r="C35" s="11"/>
      <c r="D35" s="11"/>
    </row>
    <row r="36" spans="3:4" ht="13.5">
      <c r="C36" s="11"/>
      <c r="D36" s="11"/>
    </row>
    <row r="37" spans="3:4" ht="13.5">
      <c r="C37" s="11"/>
      <c r="D37" s="11"/>
    </row>
    <row r="38" spans="3:4" ht="13.5">
      <c r="C38" s="11"/>
      <c r="D38" s="11"/>
    </row>
    <row r="39" spans="3:4" ht="13.5">
      <c r="C39" s="11"/>
      <c r="D39" s="11"/>
    </row>
    <row r="40" spans="3:4" ht="13.5">
      <c r="C40" s="11"/>
      <c r="D40" s="11"/>
    </row>
    <row r="41" spans="3:4" ht="13.5">
      <c r="C41" s="11"/>
      <c r="D41" s="11"/>
    </row>
    <row r="42" spans="3:4" ht="13.5">
      <c r="C42" s="11"/>
      <c r="D42" s="11"/>
    </row>
    <row r="43" spans="3:4" ht="13.5">
      <c r="C43" s="11"/>
      <c r="D43" s="11"/>
    </row>
    <row r="44" spans="3:4" ht="13.5">
      <c r="C44" s="11"/>
      <c r="D44" s="11"/>
    </row>
  </sheetData>
  <sheetProtection/>
  <mergeCells count="4">
    <mergeCell ref="A2:N2"/>
    <mergeCell ref="A1:N1"/>
    <mergeCell ref="A20:N20"/>
    <mergeCell ref="A15:B15"/>
  </mergeCells>
  <printOptions horizontalCentered="1"/>
  <pageMargins left="0.5905511811023623" right="0.5905511811023623" top="0.7480314960629921" bottom="0.7480314960629921" header="0.31496062992125984" footer="0.31496062992125984"/>
  <pageSetup fitToHeight="1" fitToWidth="1" horizontalDpi="600" verticalDpi="600" orientation="landscape" paperSize="9" scale="58" r:id="rId1"/>
  <rowBreaks count="6" manualBreakCount="6">
    <brk id="41" max="65535" man="1"/>
    <brk id="58" max="65535" man="1"/>
    <brk id="70" max="65535" man="1"/>
    <brk id="84" max="65535" man="1"/>
    <brk id="98" max="65535" man="1"/>
    <brk id="111"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W788"/>
  <sheetViews>
    <sheetView view="pageBreakPreview" zoomScale="60" zoomScaleNormal="70" zoomScalePageLayoutView="0" workbookViewId="0" topLeftCell="A1">
      <selection activeCell="A12" sqref="A12"/>
    </sheetView>
  </sheetViews>
  <sheetFormatPr defaultColWidth="10.625" defaultRowHeight="15.75"/>
  <cols>
    <col min="1" max="1" width="28.00390625" style="5" customWidth="1"/>
    <col min="2" max="2" width="14.625" style="43" customWidth="1"/>
    <col min="3" max="4" width="15.50390625" style="43" customWidth="1"/>
    <col min="5" max="10" width="14.625" style="43" customWidth="1"/>
    <col min="11" max="13" width="14.625" style="5" customWidth="1"/>
    <col min="14" max="14" width="3.75390625" style="5" customWidth="1"/>
    <col min="15" max="16384" width="10.625" style="5" customWidth="1"/>
  </cols>
  <sheetData>
    <row r="1" spans="1:13" ht="30" customHeight="1">
      <c r="A1" s="381" t="s">
        <v>157</v>
      </c>
      <c r="B1" s="381"/>
      <c r="C1" s="381"/>
      <c r="D1" s="381"/>
      <c r="E1" s="381"/>
      <c r="F1" s="381"/>
      <c r="G1" s="381"/>
      <c r="H1" s="381"/>
      <c r="I1" s="381"/>
      <c r="J1" s="381"/>
      <c r="K1" s="381"/>
      <c r="L1" s="381"/>
      <c r="M1" s="381"/>
    </row>
    <row r="2" spans="1:13" ht="29.25" customHeight="1">
      <c r="A2" s="381" t="s">
        <v>124</v>
      </c>
      <c r="B2" s="384"/>
      <c r="C2" s="384"/>
      <c r="D2" s="384"/>
      <c r="E2" s="384"/>
      <c r="F2" s="384"/>
      <c r="G2" s="384"/>
      <c r="H2" s="384"/>
      <c r="I2" s="384"/>
      <c r="J2" s="384"/>
      <c r="K2" s="384"/>
      <c r="L2" s="384"/>
      <c r="M2" s="384"/>
    </row>
    <row r="3" spans="1:13" ht="28.5" customHeight="1">
      <c r="A3" s="382" t="s">
        <v>236</v>
      </c>
      <c r="B3" s="383"/>
      <c r="C3" s="383"/>
      <c r="D3" s="383"/>
      <c r="E3" s="383"/>
      <c r="F3" s="383"/>
      <c r="G3" s="383"/>
      <c r="H3" s="383"/>
      <c r="I3" s="383"/>
      <c r="J3" s="383"/>
      <c r="K3" s="383"/>
      <c r="L3" s="383"/>
      <c r="M3" s="383"/>
    </row>
    <row r="4" spans="1:13" ht="21" customHeight="1">
      <c r="A4" s="101" t="s">
        <v>125</v>
      </c>
      <c r="B4" s="34"/>
      <c r="C4" s="34"/>
      <c r="D4" s="34"/>
      <c r="E4" s="34"/>
      <c r="F4" s="34"/>
      <c r="G4" s="102" t="s">
        <v>126</v>
      </c>
      <c r="H4" s="34"/>
      <c r="I4" s="34"/>
      <c r="J4" s="34"/>
      <c r="M4" s="9" t="s">
        <v>52</v>
      </c>
    </row>
    <row r="5" spans="1:13" s="21" customFormat="1" ht="33.75" customHeight="1">
      <c r="A5" s="20"/>
      <c r="B5" s="385" t="s">
        <v>80</v>
      </c>
      <c r="C5" s="385"/>
      <c r="D5" s="385"/>
      <c r="E5" s="385" t="s">
        <v>143</v>
      </c>
      <c r="F5" s="385"/>
      <c r="G5" s="385"/>
      <c r="H5" s="385" t="s">
        <v>144</v>
      </c>
      <c r="I5" s="385"/>
      <c r="J5" s="385"/>
      <c r="K5" s="385" t="s">
        <v>145</v>
      </c>
      <c r="L5" s="385"/>
      <c r="M5" s="385"/>
    </row>
    <row r="6" spans="1:23" ht="15.75">
      <c r="A6" s="25" t="s">
        <v>53</v>
      </c>
      <c r="B6" s="26" t="s">
        <v>54</v>
      </c>
      <c r="C6" s="26" t="s">
        <v>55</v>
      </c>
      <c r="D6" s="26" t="s">
        <v>56</v>
      </c>
      <c r="E6" s="26" t="s">
        <v>54</v>
      </c>
      <c r="F6" s="26" t="s">
        <v>55</v>
      </c>
      <c r="G6" s="26" t="s">
        <v>56</v>
      </c>
      <c r="H6" s="26" t="s">
        <v>54</v>
      </c>
      <c r="I6" s="26" t="s">
        <v>55</v>
      </c>
      <c r="J6" s="26" t="s">
        <v>56</v>
      </c>
      <c r="K6" s="26" t="s">
        <v>54</v>
      </c>
      <c r="L6" s="26" t="s">
        <v>55</v>
      </c>
      <c r="M6" s="26" t="s">
        <v>56</v>
      </c>
      <c r="N6" s="6"/>
      <c r="O6" s="6"/>
      <c r="P6" s="6"/>
      <c r="Q6" s="6"/>
      <c r="R6" s="6"/>
      <c r="S6" s="6"/>
      <c r="T6" s="6"/>
      <c r="U6" s="6"/>
      <c r="V6" s="6"/>
      <c r="W6" s="6"/>
    </row>
    <row r="7" spans="1:23" s="7" customFormat="1" ht="23.25" customHeight="1">
      <c r="A7" s="32" t="s">
        <v>57</v>
      </c>
      <c r="B7" s="45">
        <f>SUM(B8:B10)</f>
        <v>250000</v>
      </c>
      <c r="C7" s="45">
        <f>SUM(C8:C10)</f>
        <v>500000</v>
      </c>
      <c r="D7" s="46">
        <f>SUM(D8:D10)</f>
        <v>750000</v>
      </c>
      <c r="E7" s="47">
        <f>SUM(E8:E10)</f>
        <v>0</v>
      </c>
      <c r="F7" s="47">
        <f>SUM(F8:F10)</f>
        <v>0</v>
      </c>
      <c r="G7" s="48">
        <f aca="true" t="shared" si="0" ref="G7:G13">E7+F7</f>
        <v>0</v>
      </c>
      <c r="H7" s="48">
        <f>SUM(H8:H10)</f>
        <v>86770</v>
      </c>
      <c r="I7" s="48">
        <f>J7-H7</f>
        <v>173538</v>
      </c>
      <c r="J7" s="46">
        <f>SUM(J8:J10)</f>
        <v>260308</v>
      </c>
      <c r="K7" s="49">
        <f>SUM(K8:K10)</f>
        <v>86770</v>
      </c>
      <c r="L7" s="49">
        <f>SUM(L8:L10)</f>
        <v>173538</v>
      </c>
      <c r="M7" s="49">
        <f>SUM(M8:M10)</f>
        <v>260308</v>
      </c>
      <c r="N7" s="23"/>
      <c r="O7" s="209">
        <f>J7-I7-H7</f>
        <v>0</v>
      </c>
      <c r="P7" s="209">
        <f>M7-L7-K7</f>
        <v>0</v>
      </c>
      <c r="Q7" s="23"/>
      <c r="R7" s="23"/>
      <c r="S7" s="23"/>
      <c r="T7" s="23"/>
      <c r="U7" s="23"/>
      <c r="V7" s="23"/>
      <c r="W7" s="23"/>
    </row>
    <row r="8" spans="1:23" s="7" customFormat="1" ht="23.25" customHeight="1">
      <c r="A8" s="32" t="s">
        <v>58</v>
      </c>
      <c r="B8" s="38">
        <v>100000</v>
      </c>
      <c r="C8" s="38">
        <v>200000</v>
      </c>
      <c r="D8" s="35">
        <f>B8+C8</f>
        <v>300000</v>
      </c>
      <c r="E8" s="39"/>
      <c r="F8" s="39"/>
      <c r="G8" s="37">
        <f>E8+F8</f>
        <v>0</v>
      </c>
      <c r="H8" s="36">
        <f>K8-E8</f>
        <v>43385</v>
      </c>
      <c r="I8" s="36">
        <f>L8-F8</f>
        <v>86769</v>
      </c>
      <c r="J8" s="35">
        <f>'研發人員薪資表'!K13</f>
        <v>130154</v>
      </c>
      <c r="K8" s="36">
        <f>IF(M8&gt;D8,B8,ROUND(B8/D8*M8,0))</f>
        <v>43385</v>
      </c>
      <c r="L8" s="248">
        <f aca="true" t="shared" si="1" ref="L8:L13">M8-K8</f>
        <v>86769</v>
      </c>
      <c r="M8" s="248">
        <f aca="true" t="shared" si="2" ref="M8:M13">G8+J8</f>
        <v>130154</v>
      </c>
      <c r="N8" s="23"/>
      <c r="O8" s="209">
        <f>J8-I8-H8</f>
        <v>0</v>
      </c>
      <c r="P8" s="209">
        <f>M8-L8-K8</f>
        <v>0</v>
      </c>
      <c r="Q8" s="23"/>
      <c r="R8" s="23"/>
      <c r="S8" s="23"/>
      <c r="T8" s="23"/>
      <c r="U8" s="23"/>
      <c r="V8" s="23"/>
      <c r="W8" s="23"/>
    </row>
    <row r="9" spans="1:23" s="7" customFormat="1" ht="23.25" customHeight="1">
      <c r="A9" s="32" t="s">
        <v>127</v>
      </c>
      <c r="B9" s="38">
        <v>100000</v>
      </c>
      <c r="C9" s="38">
        <v>200000</v>
      </c>
      <c r="D9" s="35">
        <f>B9+C9</f>
        <v>300000</v>
      </c>
      <c r="E9" s="39"/>
      <c r="F9" s="39"/>
      <c r="G9" s="37">
        <f>E9+F9</f>
        <v>0</v>
      </c>
      <c r="H9" s="36">
        <f aca="true" t="shared" si="3" ref="H9:I13">K9-E9</f>
        <v>43385</v>
      </c>
      <c r="I9" s="36">
        <f t="shared" si="3"/>
        <v>86769</v>
      </c>
      <c r="J9" s="35">
        <f>'國際人員薪資表'!I13</f>
        <v>130154</v>
      </c>
      <c r="K9" s="36">
        <f aca="true" t="shared" si="4" ref="K9:K20">IF(M9&gt;D9,B9,ROUND(B9/D9*M9,0))</f>
        <v>43385</v>
      </c>
      <c r="L9" s="248">
        <f t="shared" si="1"/>
        <v>86769</v>
      </c>
      <c r="M9" s="248">
        <f t="shared" si="2"/>
        <v>130154</v>
      </c>
      <c r="N9" s="23"/>
      <c r="O9" s="209">
        <f aca="true" t="shared" si="5" ref="O9:O21">J9-I9-H9</f>
        <v>0</v>
      </c>
      <c r="P9" s="209">
        <f aca="true" t="shared" si="6" ref="P9:P21">M9-L9-K9</f>
        <v>0</v>
      </c>
      <c r="Q9" s="23"/>
      <c r="R9" s="23"/>
      <c r="S9" s="23"/>
      <c r="T9" s="23"/>
      <c r="U9" s="23"/>
      <c r="V9" s="23"/>
      <c r="W9" s="23"/>
    </row>
    <row r="10" spans="1:23" s="7" customFormat="1" ht="23.25" customHeight="1">
      <c r="A10" s="32" t="s">
        <v>128</v>
      </c>
      <c r="B10" s="38">
        <v>50000</v>
      </c>
      <c r="C10" s="38">
        <v>100000</v>
      </c>
      <c r="D10" s="35">
        <f>B10+C10</f>
        <v>150000</v>
      </c>
      <c r="E10" s="39"/>
      <c r="F10" s="39"/>
      <c r="G10" s="37">
        <f t="shared" si="0"/>
        <v>0</v>
      </c>
      <c r="H10" s="36">
        <f t="shared" si="3"/>
        <v>0</v>
      </c>
      <c r="I10" s="36">
        <f t="shared" si="3"/>
        <v>0</v>
      </c>
      <c r="J10" s="35">
        <f>'顧問'!E14</f>
        <v>0</v>
      </c>
      <c r="K10" s="36">
        <f t="shared" si="4"/>
        <v>0</v>
      </c>
      <c r="L10" s="248">
        <f t="shared" si="1"/>
        <v>0</v>
      </c>
      <c r="M10" s="248">
        <f t="shared" si="2"/>
        <v>0</v>
      </c>
      <c r="N10" s="23"/>
      <c r="O10" s="209">
        <f t="shared" si="5"/>
        <v>0</v>
      </c>
      <c r="P10" s="209">
        <f t="shared" si="6"/>
        <v>0</v>
      </c>
      <c r="Q10" s="23"/>
      <c r="R10" s="23"/>
      <c r="S10" s="23"/>
      <c r="T10" s="23"/>
      <c r="U10" s="23"/>
      <c r="V10" s="23"/>
      <c r="W10" s="23"/>
    </row>
    <row r="11" spans="1:23" s="7" customFormat="1" ht="23.25" customHeight="1">
      <c r="A11" s="32" t="s">
        <v>59</v>
      </c>
      <c r="B11" s="38">
        <v>300000</v>
      </c>
      <c r="C11" s="38">
        <v>600000</v>
      </c>
      <c r="D11" s="35">
        <f>SUM(B11:C11)</f>
        <v>900000</v>
      </c>
      <c r="E11" s="39"/>
      <c r="F11" s="39"/>
      <c r="G11" s="37">
        <f t="shared" si="0"/>
        <v>0</v>
      </c>
      <c r="H11" s="36">
        <f t="shared" si="3"/>
        <v>2400</v>
      </c>
      <c r="I11" s="36">
        <f t="shared" si="3"/>
        <v>4800</v>
      </c>
      <c r="J11" s="36">
        <f>'材料費'!J21</f>
        <v>7200</v>
      </c>
      <c r="K11" s="36">
        <f t="shared" si="4"/>
        <v>2400</v>
      </c>
      <c r="L11" s="248">
        <f t="shared" si="1"/>
        <v>4800</v>
      </c>
      <c r="M11" s="248">
        <f t="shared" si="2"/>
        <v>7200</v>
      </c>
      <c r="N11" s="23"/>
      <c r="O11" s="209">
        <f t="shared" si="5"/>
        <v>0</v>
      </c>
      <c r="P11" s="209">
        <f t="shared" si="6"/>
        <v>0</v>
      </c>
      <c r="Q11" s="23"/>
      <c r="R11" s="23"/>
      <c r="S11" s="23"/>
      <c r="T11" s="23"/>
      <c r="U11" s="23"/>
      <c r="V11" s="23"/>
      <c r="W11" s="23"/>
    </row>
    <row r="12" spans="1:23" s="7" customFormat="1" ht="21.75" customHeight="1">
      <c r="A12" s="32" t="s">
        <v>310</v>
      </c>
      <c r="B12" s="38">
        <v>200000</v>
      </c>
      <c r="C12" s="38">
        <v>400000</v>
      </c>
      <c r="D12" s="35">
        <f>SUM(B12:C12)</f>
        <v>600000</v>
      </c>
      <c r="E12" s="39"/>
      <c r="F12" s="39"/>
      <c r="G12" s="37">
        <f t="shared" si="0"/>
        <v>0</v>
      </c>
      <c r="H12" s="36">
        <f t="shared" si="3"/>
        <v>25878</v>
      </c>
      <c r="I12" s="36">
        <f t="shared" si="3"/>
        <v>51755</v>
      </c>
      <c r="J12" s="36">
        <f>'研發設備使用費'!K24</f>
        <v>77633</v>
      </c>
      <c r="K12" s="36">
        <f t="shared" si="4"/>
        <v>25878</v>
      </c>
      <c r="L12" s="248">
        <f t="shared" si="1"/>
        <v>51755</v>
      </c>
      <c r="M12" s="248">
        <f t="shared" si="2"/>
        <v>77633</v>
      </c>
      <c r="N12" s="23"/>
      <c r="O12" s="209">
        <f t="shared" si="5"/>
        <v>0</v>
      </c>
      <c r="P12" s="209">
        <f t="shared" si="6"/>
        <v>0</v>
      </c>
      <c r="Q12" s="23"/>
      <c r="R12" s="23"/>
      <c r="S12" s="23"/>
      <c r="T12" s="23"/>
      <c r="U12" s="23"/>
      <c r="V12" s="23"/>
      <c r="W12" s="23"/>
    </row>
    <row r="13" spans="1:23" s="7" customFormat="1" ht="23.25" customHeight="1">
      <c r="A13" s="32" t="s">
        <v>60</v>
      </c>
      <c r="B13" s="38">
        <v>60000</v>
      </c>
      <c r="C13" s="38">
        <v>120000</v>
      </c>
      <c r="D13" s="35">
        <f>SUM(B13:C13)</f>
        <v>180000</v>
      </c>
      <c r="E13" s="39"/>
      <c r="F13" s="39"/>
      <c r="G13" s="37">
        <f t="shared" si="0"/>
        <v>0</v>
      </c>
      <c r="H13" s="36">
        <f t="shared" si="3"/>
        <v>1000</v>
      </c>
      <c r="I13" s="36">
        <f t="shared" si="3"/>
        <v>2000</v>
      </c>
      <c r="J13" s="36">
        <f>'設備維護費'!L15</f>
        <v>3000</v>
      </c>
      <c r="K13" s="36">
        <f t="shared" si="4"/>
        <v>1000</v>
      </c>
      <c r="L13" s="248">
        <f t="shared" si="1"/>
        <v>2000</v>
      </c>
      <c r="M13" s="248">
        <f t="shared" si="2"/>
        <v>3000</v>
      </c>
      <c r="N13" s="23"/>
      <c r="O13" s="209">
        <f t="shared" si="5"/>
        <v>0</v>
      </c>
      <c r="P13" s="209">
        <f t="shared" si="6"/>
        <v>0</v>
      </c>
      <c r="Q13" s="23"/>
      <c r="R13" s="23"/>
      <c r="S13" s="23"/>
      <c r="T13" s="23"/>
      <c r="U13" s="23"/>
      <c r="V13" s="23"/>
      <c r="W13" s="23"/>
    </row>
    <row r="14" spans="1:23" s="7" customFormat="1" ht="23.25" customHeight="1">
      <c r="A14" s="32" t="s">
        <v>149</v>
      </c>
      <c r="B14" s="45">
        <f>SUM(B15:B19)</f>
        <v>700000</v>
      </c>
      <c r="C14" s="45">
        <f aca="true" t="shared" si="7" ref="C14:M14">SUM(C15:C19)</f>
        <v>1400000</v>
      </c>
      <c r="D14" s="45">
        <f t="shared" si="7"/>
        <v>2100000</v>
      </c>
      <c r="E14" s="47">
        <f t="shared" si="7"/>
        <v>0</v>
      </c>
      <c r="F14" s="47">
        <f t="shared" si="7"/>
        <v>0</v>
      </c>
      <c r="G14" s="47">
        <f t="shared" si="7"/>
        <v>0</v>
      </c>
      <c r="H14" s="48">
        <f t="shared" si="7"/>
        <v>416667</v>
      </c>
      <c r="I14" s="48">
        <f>SUM(I15:I19)</f>
        <v>1433333</v>
      </c>
      <c r="J14" s="48">
        <f t="shared" si="7"/>
        <v>1850000</v>
      </c>
      <c r="K14" s="50">
        <f>SUM(K15:K19)</f>
        <v>416667</v>
      </c>
      <c r="L14" s="50">
        <f t="shared" si="7"/>
        <v>1433333</v>
      </c>
      <c r="M14" s="50">
        <f t="shared" si="7"/>
        <v>1850000</v>
      </c>
      <c r="N14" s="23"/>
      <c r="O14" s="209">
        <f t="shared" si="5"/>
        <v>0</v>
      </c>
      <c r="P14" s="209">
        <f t="shared" si="6"/>
        <v>0</v>
      </c>
      <c r="Q14" s="23"/>
      <c r="R14" s="23"/>
      <c r="S14" s="23"/>
      <c r="T14" s="23"/>
      <c r="U14" s="23"/>
      <c r="V14" s="23"/>
      <c r="W14" s="23"/>
    </row>
    <row r="15" spans="1:23" s="7" customFormat="1" ht="23.25" customHeight="1">
      <c r="A15" s="32" t="s">
        <v>96</v>
      </c>
      <c r="B15" s="38">
        <v>200000</v>
      </c>
      <c r="C15" s="38">
        <v>400000</v>
      </c>
      <c r="D15" s="35">
        <f aca="true" t="shared" si="8" ref="D15:D20">B15+C15</f>
        <v>600000</v>
      </c>
      <c r="E15" s="39"/>
      <c r="F15" s="39"/>
      <c r="G15" s="37">
        <f aca="true" t="shared" si="9" ref="G15:G20">E15+F15</f>
        <v>0</v>
      </c>
      <c r="H15" s="36">
        <f aca="true" t="shared" si="10" ref="H15:H20">K15-E15</f>
        <v>100000</v>
      </c>
      <c r="I15" s="36">
        <f aca="true" t="shared" si="11" ref="I15:I20">L15-F15</f>
        <v>200000</v>
      </c>
      <c r="J15" s="36">
        <f>'技術購買費'!G16</f>
        <v>300000</v>
      </c>
      <c r="K15" s="36">
        <f t="shared" si="4"/>
        <v>100000</v>
      </c>
      <c r="L15" s="248">
        <f aca="true" t="shared" si="12" ref="L15:L20">M15-K15</f>
        <v>200000</v>
      </c>
      <c r="M15" s="248">
        <f aca="true" t="shared" si="13" ref="M15:M20">G15+J15</f>
        <v>300000</v>
      </c>
      <c r="N15" s="23"/>
      <c r="O15" s="209">
        <f t="shared" si="5"/>
        <v>0</v>
      </c>
      <c r="P15" s="209">
        <f t="shared" si="6"/>
        <v>0</v>
      </c>
      <c r="Q15" s="23"/>
      <c r="R15" s="23"/>
      <c r="S15" s="23"/>
      <c r="T15" s="23"/>
      <c r="U15" s="23"/>
      <c r="V15" s="23"/>
      <c r="W15" s="23"/>
    </row>
    <row r="16" spans="1:23" s="7" customFormat="1" ht="23.25" customHeight="1">
      <c r="A16" s="32" t="s">
        <v>97</v>
      </c>
      <c r="B16" s="38">
        <v>300000</v>
      </c>
      <c r="C16" s="38">
        <v>600000</v>
      </c>
      <c r="D16" s="35">
        <f t="shared" si="8"/>
        <v>900000</v>
      </c>
      <c r="E16" s="39"/>
      <c r="F16" s="39"/>
      <c r="G16" s="37">
        <f t="shared" si="9"/>
        <v>0</v>
      </c>
      <c r="H16" s="36">
        <f t="shared" si="10"/>
        <v>116667</v>
      </c>
      <c r="I16" s="36">
        <f t="shared" si="11"/>
        <v>233333</v>
      </c>
      <c r="J16" s="36">
        <f>'委託研究費'!G16</f>
        <v>350000</v>
      </c>
      <c r="K16" s="36">
        <f t="shared" si="4"/>
        <v>116667</v>
      </c>
      <c r="L16" s="248">
        <f t="shared" si="12"/>
        <v>233333</v>
      </c>
      <c r="M16" s="248">
        <f t="shared" si="13"/>
        <v>350000</v>
      </c>
      <c r="N16" s="23"/>
      <c r="O16" s="209">
        <f t="shared" si="5"/>
        <v>0</v>
      </c>
      <c r="P16" s="209">
        <f t="shared" si="6"/>
        <v>0</v>
      </c>
      <c r="Q16" s="23"/>
      <c r="R16" s="23"/>
      <c r="S16" s="23"/>
      <c r="T16" s="23"/>
      <c r="U16" s="23"/>
      <c r="V16" s="23"/>
      <c r="W16" s="23"/>
    </row>
    <row r="17" spans="1:23" s="7" customFormat="1" ht="23.25" customHeight="1">
      <c r="A17" s="32" t="s">
        <v>98</v>
      </c>
      <c r="B17" s="38">
        <v>100000</v>
      </c>
      <c r="C17" s="38">
        <v>200000</v>
      </c>
      <c r="D17" s="35">
        <f t="shared" si="8"/>
        <v>300000</v>
      </c>
      <c r="E17" s="39"/>
      <c r="F17" s="39"/>
      <c r="G17" s="37">
        <f t="shared" si="9"/>
        <v>0</v>
      </c>
      <c r="H17" s="36">
        <f t="shared" si="10"/>
        <v>100000</v>
      </c>
      <c r="I17" s="36">
        <f t="shared" si="11"/>
        <v>300000</v>
      </c>
      <c r="J17" s="36">
        <f>'委託勞務費'!G16</f>
        <v>400000</v>
      </c>
      <c r="K17" s="36">
        <f t="shared" si="4"/>
        <v>100000</v>
      </c>
      <c r="L17" s="248">
        <f t="shared" si="12"/>
        <v>300000</v>
      </c>
      <c r="M17" s="248">
        <f t="shared" si="13"/>
        <v>400000</v>
      </c>
      <c r="N17" s="23"/>
      <c r="O17" s="209">
        <f t="shared" si="5"/>
        <v>0</v>
      </c>
      <c r="P17" s="209">
        <f t="shared" si="6"/>
        <v>0</v>
      </c>
      <c r="Q17" s="23"/>
      <c r="R17" s="23"/>
      <c r="S17" s="23"/>
      <c r="T17" s="23"/>
      <c r="U17" s="23"/>
      <c r="V17" s="23"/>
      <c r="W17" s="23"/>
    </row>
    <row r="18" spans="1:23" s="7" customFormat="1" ht="23.25" customHeight="1">
      <c r="A18" s="32" t="s">
        <v>140</v>
      </c>
      <c r="B18" s="38">
        <v>50000</v>
      </c>
      <c r="C18" s="38">
        <v>100000</v>
      </c>
      <c r="D18" s="35">
        <f t="shared" si="8"/>
        <v>150000</v>
      </c>
      <c r="E18" s="39"/>
      <c r="F18" s="39"/>
      <c r="G18" s="37">
        <f t="shared" si="9"/>
        <v>0</v>
      </c>
      <c r="H18" s="36">
        <f t="shared" si="10"/>
        <v>50000</v>
      </c>
      <c r="I18" s="36">
        <f t="shared" si="11"/>
        <v>350000</v>
      </c>
      <c r="J18" s="36">
        <f>'委託設計費'!G16</f>
        <v>400000</v>
      </c>
      <c r="K18" s="36">
        <f t="shared" si="4"/>
        <v>50000</v>
      </c>
      <c r="L18" s="248">
        <f t="shared" si="12"/>
        <v>350000</v>
      </c>
      <c r="M18" s="248">
        <f t="shared" si="13"/>
        <v>400000</v>
      </c>
      <c r="N18" s="23"/>
      <c r="O18" s="209">
        <f t="shared" si="5"/>
        <v>0</v>
      </c>
      <c r="P18" s="209">
        <f t="shared" si="6"/>
        <v>0</v>
      </c>
      <c r="Q18" s="23"/>
      <c r="R18" s="23"/>
      <c r="S18" s="23"/>
      <c r="T18" s="23"/>
      <c r="U18" s="23"/>
      <c r="V18" s="23"/>
      <c r="W18" s="23"/>
    </row>
    <row r="19" spans="1:23" s="7" customFormat="1" ht="23.25" customHeight="1">
      <c r="A19" s="32" t="s">
        <v>141</v>
      </c>
      <c r="B19" s="38">
        <v>50000</v>
      </c>
      <c r="C19" s="38">
        <v>100000</v>
      </c>
      <c r="D19" s="35">
        <f t="shared" si="8"/>
        <v>150000</v>
      </c>
      <c r="E19" s="39"/>
      <c r="F19" s="39"/>
      <c r="G19" s="37">
        <f t="shared" si="9"/>
        <v>0</v>
      </c>
      <c r="H19" s="36">
        <f t="shared" si="10"/>
        <v>50000</v>
      </c>
      <c r="I19" s="36">
        <f t="shared" si="11"/>
        <v>350000</v>
      </c>
      <c r="J19" s="36">
        <f>'委託諮詢費'!G16</f>
        <v>400000</v>
      </c>
      <c r="K19" s="36">
        <f t="shared" si="4"/>
        <v>50000</v>
      </c>
      <c r="L19" s="248">
        <f t="shared" si="12"/>
        <v>350000</v>
      </c>
      <c r="M19" s="248">
        <f t="shared" si="13"/>
        <v>400000</v>
      </c>
      <c r="N19" s="23"/>
      <c r="O19" s="209">
        <f t="shared" si="5"/>
        <v>0</v>
      </c>
      <c r="P19" s="209">
        <f t="shared" si="6"/>
        <v>0</v>
      </c>
      <c r="Q19" s="23"/>
      <c r="R19" s="23"/>
      <c r="S19" s="23"/>
      <c r="T19" s="23"/>
      <c r="U19" s="23"/>
      <c r="V19" s="23"/>
      <c r="W19" s="23"/>
    </row>
    <row r="20" spans="1:23" s="87" customFormat="1" ht="23.25" customHeight="1">
      <c r="A20" s="85" t="s">
        <v>142</v>
      </c>
      <c r="B20" s="106">
        <v>10000</v>
      </c>
      <c r="C20" s="106">
        <v>20000</v>
      </c>
      <c r="D20" s="35">
        <f t="shared" si="8"/>
        <v>30000</v>
      </c>
      <c r="E20" s="107"/>
      <c r="F20" s="107"/>
      <c r="G20" s="36">
        <f t="shared" si="9"/>
        <v>0</v>
      </c>
      <c r="H20" s="36">
        <f t="shared" si="10"/>
        <v>1283</v>
      </c>
      <c r="I20" s="36">
        <f t="shared" si="11"/>
        <v>2567</v>
      </c>
      <c r="J20" s="36">
        <f>'國內差旅費'!N15</f>
        <v>3850</v>
      </c>
      <c r="K20" s="36">
        <f t="shared" si="4"/>
        <v>1283</v>
      </c>
      <c r="L20" s="248">
        <f t="shared" si="12"/>
        <v>2567</v>
      </c>
      <c r="M20" s="248">
        <f t="shared" si="13"/>
        <v>3850</v>
      </c>
      <c r="N20" s="86"/>
      <c r="O20" s="209">
        <f t="shared" si="5"/>
        <v>0</v>
      </c>
      <c r="P20" s="209">
        <f t="shared" si="6"/>
        <v>0</v>
      </c>
      <c r="Q20" s="86"/>
      <c r="R20" s="86"/>
      <c r="S20" s="86"/>
      <c r="T20" s="86"/>
      <c r="U20" s="86"/>
      <c r="V20" s="86"/>
      <c r="W20" s="86"/>
    </row>
    <row r="21" spans="1:23" s="7" customFormat="1" ht="22.5" customHeight="1">
      <c r="A21" s="27" t="s">
        <v>61</v>
      </c>
      <c r="B21" s="38">
        <f aca="true" t="shared" si="14" ref="B21:M21">B7+B11+B12+B13+B14+B20</f>
        <v>1520000</v>
      </c>
      <c r="C21" s="38">
        <f t="shared" si="14"/>
        <v>3040000</v>
      </c>
      <c r="D21" s="84">
        <f t="shared" si="14"/>
        <v>4560000</v>
      </c>
      <c r="E21" s="38">
        <f t="shared" si="14"/>
        <v>0</v>
      </c>
      <c r="F21" s="38">
        <f t="shared" si="14"/>
        <v>0</v>
      </c>
      <c r="G21" s="84">
        <f t="shared" si="14"/>
        <v>0</v>
      </c>
      <c r="H21" s="84">
        <f t="shared" si="14"/>
        <v>533998</v>
      </c>
      <c r="I21" s="84">
        <f t="shared" si="14"/>
        <v>1667993</v>
      </c>
      <c r="J21" s="84">
        <f t="shared" si="14"/>
        <v>2201991</v>
      </c>
      <c r="K21" s="84">
        <f>K7+K11+K12+K13+K14+K20</f>
        <v>533998</v>
      </c>
      <c r="L21" s="84">
        <f t="shared" si="14"/>
        <v>1667993</v>
      </c>
      <c r="M21" s="84">
        <f t="shared" si="14"/>
        <v>2201991</v>
      </c>
      <c r="N21" s="23"/>
      <c r="O21" s="209">
        <f t="shared" si="5"/>
        <v>0</v>
      </c>
      <c r="P21" s="209">
        <f t="shared" si="6"/>
        <v>0</v>
      </c>
      <c r="Q21" s="23"/>
      <c r="R21" s="23"/>
      <c r="S21" s="23"/>
      <c r="T21" s="23"/>
      <c r="U21" s="23"/>
      <c r="V21" s="23"/>
      <c r="W21" s="23"/>
    </row>
    <row r="22" spans="1:23" s="7" customFormat="1" ht="15.75">
      <c r="A22" s="33"/>
      <c r="B22" s="33"/>
      <c r="C22" s="33"/>
      <c r="D22" s="28"/>
      <c r="E22" s="28"/>
      <c r="F22" s="28"/>
      <c r="G22" s="28"/>
      <c r="H22" s="28"/>
      <c r="I22" s="28"/>
      <c r="J22" s="28"/>
      <c r="K22" s="28"/>
      <c r="L22" s="28"/>
      <c r="M22" s="28"/>
      <c r="N22" s="23"/>
      <c r="O22" s="23"/>
      <c r="P22" s="23"/>
      <c r="Q22" s="23"/>
      <c r="R22" s="23"/>
      <c r="S22" s="23"/>
      <c r="T22" s="23"/>
      <c r="U22" s="23"/>
      <c r="V22" s="23"/>
      <c r="W22" s="23"/>
    </row>
    <row r="23" spans="2:10" s="6" customFormat="1" ht="13.5">
      <c r="B23" s="34"/>
      <c r="C23" s="34"/>
      <c r="D23" s="34"/>
      <c r="E23" s="34"/>
      <c r="F23" s="34"/>
      <c r="G23" s="34"/>
      <c r="H23" s="34"/>
      <c r="I23" s="34"/>
      <c r="J23" s="34"/>
    </row>
    <row r="24" spans="1:10" s="6" customFormat="1" ht="13.5">
      <c r="A24" s="6" t="s">
        <v>66</v>
      </c>
      <c r="B24" s="34"/>
      <c r="C24" s="34"/>
      <c r="D24" s="34"/>
      <c r="E24" s="34"/>
      <c r="F24" s="34"/>
      <c r="G24" s="34"/>
      <c r="H24" s="34"/>
      <c r="I24" s="34"/>
      <c r="J24" s="34"/>
    </row>
    <row r="25" spans="1:10" s="6" customFormat="1" ht="13.5" customHeight="1">
      <c r="A25" s="6" t="s">
        <v>67</v>
      </c>
      <c r="B25" s="34"/>
      <c r="C25" s="34"/>
      <c r="D25" s="34"/>
      <c r="E25" s="34"/>
      <c r="F25" s="34"/>
      <c r="G25" s="34"/>
      <c r="H25" s="34"/>
      <c r="I25" s="34"/>
      <c r="J25" s="34"/>
    </row>
    <row r="26" spans="1:10" s="6" customFormat="1" ht="13.5">
      <c r="A26" s="6" t="s">
        <v>68</v>
      </c>
      <c r="B26" s="34"/>
      <c r="C26" s="34"/>
      <c r="D26" s="34"/>
      <c r="E26" s="34"/>
      <c r="F26" s="34"/>
      <c r="G26" s="34"/>
      <c r="H26" s="34"/>
      <c r="I26" s="34"/>
      <c r="J26" s="34"/>
    </row>
    <row r="27" spans="2:10" s="6" customFormat="1" ht="13.5">
      <c r="B27" s="34"/>
      <c r="C27" s="34"/>
      <c r="D27" s="34"/>
      <c r="E27" s="34"/>
      <c r="F27" s="34"/>
      <c r="G27" s="34"/>
      <c r="H27" s="34"/>
      <c r="I27" s="34"/>
      <c r="J27" s="34"/>
    </row>
    <row r="28" spans="1:11" s="40" customFormat="1" ht="17.25">
      <c r="A28" s="82" t="s">
        <v>95</v>
      </c>
      <c r="D28" s="2" t="s">
        <v>62</v>
      </c>
      <c r="H28" s="3" t="s">
        <v>63</v>
      </c>
      <c r="I28" s="41"/>
      <c r="K28" s="4" t="s">
        <v>64</v>
      </c>
    </row>
    <row r="29" s="42" customFormat="1" ht="25.5" customHeight="1">
      <c r="K29" s="1" t="s">
        <v>94</v>
      </c>
    </row>
    <row r="30" spans="1:10" ht="13.5">
      <c r="A30" s="6"/>
      <c r="B30" s="34"/>
      <c r="C30" s="34"/>
      <c r="D30" s="34"/>
      <c r="E30" s="34"/>
      <c r="F30" s="34"/>
      <c r="G30" s="34"/>
      <c r="H30" s="34"/>
      <c r="I30" s="34"/>
      <c r="J30" s="34"/>
    </row>
    <row r="31" spans="2:10" s="6" customFormat="1" ht="13.5">
      <c r="B31" s="34"/>
      <c r="C31" s="34"/>
      <c r="D31" s="34"/>
      <c r="E31" s="34"/>
      <c r="F31" s="34"/>
      <c r="G31" s="34"/>
      <c r="H31" s="34"/>
      <c r="I31" s="34"/>
      <c r="J31" s="34"/>
    </row>
    <row r="32" spans="2:10" s="6" customFormat="1" ht="13.5">
      <c r="B32" s="34"/>
      <c r="C32" s="34"/>
      <c r="D32" s="34"/>
      <c r="E32" s="34"/>
      <c r="F32" s="34"/>
      <c r="G32" s="34"/>
      <c r="H32" s="34"/>
      <c r="I32" s="34"/>
      <c r="J32" s="34"/>
    </row>
    <row r="33" spans="2:10" s="6" customFormat="1" ht="13.5">
      <c r="B33" s="34"/>
      <c r="C33" s="34"/>
      <c r="D33" s="34"/>
      <c r="E33" s="34"/>
      <c r="F33" s="34"/>
      <c r="G33" s="34"/>
      <c r="H33" s="34"/>
      <c r="I33" s="34"/>
      <c r="J33" s="34"/>
    </row>
    <row r="34" spans="2:10" s="6" customFormat="1" ht="13.5">
      <c r="B34" s="34"/>
      <c r="C34" s="34"/>
      <c r="D34" s="34"/>
      <c r="E34" s="34"/>
      <c r="F34" s="34"/>
      <c r="G34" s="34"/>
      <c r="H34" s="34"/>
      <c r="I34" s="34"/>
      <c r="J34" s="34"/>
    </row>
    <row r="35" spans="2:10" s="6" customFormat="1" ht="13.5">
      <c r="B35" s="34"/>
      <c r="C35" s="34"/>
      <c r="D35" s="34"/>
      <c r="E35" s="34"/>
      <c r="F35" s="34"/>
      <c r="G35" s="34"/>
      <c r="H35" s="34"/>
      <c r="I35" s="34"/>
      <c r="J35" s="34"/>
    </row>
    <row r="36" spans="2:10" s="6" customFormat="1" ht="13.5">
      <c r="B36" s="34"/>
      <c r="C36" s="44"/>
      <c r="D36" s="44"/>
      <c r="E36" s="34"/>
      <c r="F36" s="34"/>
      <c r="G36" s="34"/>
      <c r="H36" s="34"/>
      <c r="I36" s="34"/>
      <c r="J36" s="34"/>
    </row>
    <row r="37" spans="2:10" s="6" customFormat="1" ht="13.5">
      <c r="B37" s="34"/>
      <c r="C37" s="44"/>
      <c r="D37" s="44"/>
      <c r="E37" s="34"/>
      <c r="F37" s="34"/>
      <c r="G37" s="34"/>
      <c r="H37" s="34"/>
      <c r="I37" s="34"/>
      <c r="J37" s="34"/>
    </row>
    <row r="38" spans="2:10" s="6" customFormat="1" ht="13.5">
      <c r="B38" s="34"/>
      <c r="C38" s="44"/>
      <c r="D38" s="44"/>
      <c r="E38" s="34"/>
      <c r="F38" s="34"/>
      <c r="G38" s="34"/>
      <c r="H38" s="34"/>
      <c r="I38" s="34"/>
      <c r="J38" s="34"/>
    </row>
    <row r="39" spans="2:10" s="6" customFormat="1" ht="13.5">
      <c r="B39" s="34"/>
      <c r="C39" s="44"/>
      <c r="D39" s="44"/>
      <c r="E39" s="34"/>
      <c r="F39" s="34"/>
      <c r="G39" s="34"/>
      <c r="H39" s="34"/>
      <c r="I39" s="34"/>
      <c r="J39" s="34"/>
    </row>
    <row r="40" spans="2:10" s="6" customFormat="1" ht="13.5">
      <c r="B40" s="34"/>
      <c r="C40" s="44"/>
      <c r="D40" s="44"/>
      <c r="E40" s="34"/>
      <c r="F40" s="34"/>
      <c r="G40" s="34"/>
      <c r="H40" s="34"/>
      <c r="I40" s="34"/>
      <c r="J40" s="34"/>
    </row>
    <row r="41" spans="2:10" s="6" customFormat="1" ht="13.5">
      <c r="B41" s="34"/>
      <c r="C41" s="44"/>
      <c r="D41" s="44"/>
      <c r="E41" s="34"/>
      <c r="F41" s="34"/>
      <c r="G41" s="34"/>
      <c r="H41" s="34"/>
      <c r="I41" s="34"/>
      <c r="J41" s="34"/>
    </row>
    <row r="42" spans="2:10" s="6" customFormat="1" ht="13.5">
      <c r="B42" s="34"/>
      <c r="C42" s="44"/>
      <c r="D42" s="44"/>
      <c r="E42" s="34"/>
      <c r="F42" s="34"/>
      <c r="G42" s="34"/>
      <c r="H42" s="34"/>
      <c r="I42" s="34"/>
      <c r="J42" s="34"/>
    </row>
    <row r="43" spans="2:10" s="6" customFormat="1" ht="13.5">
      <c r="B43" s="34"/>
      <c r="C43" s="44"/>
      <c r="D43" s="44"/>
      <c r="E43" s="34"/>
      <c r="F43" s="34"/>
      <c r="G43" s="34"/>
      <c r="H43" s="34"/>
      <c r="I43" s="34"/>
      <c r="J43" s="34"/>
    </row>
    <row r="44" spans="2:10" s="6" customFormat="1" ht="13.5">
      <c r="B44" s="34"/>
      <c r="C44" s="44"/>
      <c r="D44" s="44"/>
      <c r="E44" s="34"/>
      <c r="F44" s="34"/>
      <c r="G44" s="34"/>
      <c r="H44" s="34"/>
      <c r="I44" s="34"/>
      <c r="J44" s="34"/>
    </row>
    <row r="45" spans="2:10" s="6" customFormat="1" ht="13.5">
      <c r="B45" s="34"/>
      <c r="C45" s="44"/>
      <c r="D45" s="44"/>
      <c r="E45" s="34"/>
      <c r="F45" s="34"/>
      <c r="G45" s="34"/>
      <c r="H45" s="34"/>
      <c r="I45" s="34"/>
      <c r="J45" s="34"/>
    </row>
    <row r="46" spans="2:10" s="6" customFormat="1" ht="13.5">
      <c r="B46" s="34"/>
      <c r="C46" s="44"/>
      <c r="D46" s="44"/>
      <c r="E46" s="34"/>
      <c r="F46" s="34"/>
      <c r="G46" s="34"/>
      <c r="H46" s="34"/>
      <c r="I46" s="34"/>
      <c r="J46" s="34"/>
    </row>
    <row r="47" spans="2:10" s="6" customFormat="1" ht="13.5">
      <c r="B47" s="34"/>
      <c r="C47" s="44"/>
      <c r="D47" s="44"/>
      <c r="E47" s="34"/>
      <c r="F47" s="34"/>
      <c r="G47" s="34"/>
      <c r="H47" s="34"/>
      <c r="I47" s="34"/>
      <c r="J47" s="34"/>
    </row>
    <row r="48" spans="2:10" s="6" customFormat="1" ht="13.5">
      <c r="B48" s="34"/>
      <c r="C48" s="44"/>
      <c r="D48" s="44"/>
      <c r="E48" s="34"/>
      <c r="F48" s="34"/>
      <c r="G48" s="34"/>
      <c r="H48" s="34"/>
      <c r="I48" s="34"/>
      <c r="J48" s="34"/>
    </row>
    <row r="49" spans="2:10" s="6" customFormat="1" ht="13.5">
      <c r="B49" s="34"/>
      <c r="C49" s="44"/>
      <c r="D49" s="44"/>
      <c r="E49" s="34"/>
      <c r="F49" s="34"/>
      <c r="G49" s="34"/>
      <c r="H49" s="34"/>
      <c r="I49" s="34"/>
      <c r="J49" s="34"/>
    </row>
    <row r="50" spans="2:10" s="6" customFormat="1" ht="13.5">
      <c r="B50" s="34"/>
      <c r="C50" s="44"/>
      <c r="D50" s="44"/>
      <c r="E50" s="34"/>
      <c r="F50" s="34"/>
      <c r="G50" s="34"/>
      <c r="H50" s="34"/>
      <c r="I50" s="34"/>
      <c r="J50" s="34"/>
    </row>
    <row r="51" spans="2:10" s="6" customFormat="1" ht="13.5">
      <c r="B51" s="34"/>
      <c r="C51" s="44"/>
      <c r="D51" s="44"/>
      <c r="E51" s="34"/>
      <c r="F51" s="34"/>
      <c r="G51" s="34"/>
      <c r="H51" s="34"/>
      <c r="I51" s="34"/>
      <c r="J51" s="34"/>
    </row>
    <row r="52" spans="2:10" s="6" customFormat="1" ht="13.5">
      <c r="B52" s="34"/>
      <c r="C52" s="44"/>
      <c r="D52" s="44"/>
      <c r="E52" s="34"/>
      <c r="F52" s="34"/>
      <c r="G52" s="34"/>
      <c r="H52" s="34"/>
      <c r="I52" s="34"/>
      <c r="J52" s="34"/>
    </row>
    <row r="53" spans="2:10" s="6" customFormat="1" ht="13.5">
      <c r="B53" s="34"/>
      <c r="C53" s="44"/>
      <c r="D53" s="44"/>
      <c r="E53" s="34"/>
      <c r="F53" s="34"/>
      <c r="G53" s="34"/>
      <c r="H53" s="34"/>
      <c r="I53" s="34"/>
      <c r="J53" s="34"/>
    </row>
    <row r="54" spans="2:10" s="6" customFormat="1" ht="13.5">
      <c r="B54" s="34"/>
      <c r="C54" s="44"/>
      <c r="D54" s="44"/>
      <c r="E54" s="34"/>
      <c r="F54" s="34"/>
      <c r="G54" s="34"/>
      <c r="H54" s="34"/>
      <c r="I54" s="34"/>
      <c r="J54" s="34"/>
    </row>
    <row r="55" spans="2:10" s="6" customFormat="1" ht="13.5">
      <c r="B55" s="34"/>
      <c r="C55" s="34"/>
      <c r="D55" s="34"/>
      <c r="E55" s="34"/>
      <c r="F55" s="34"/>
      <c r="G55" s="34"/>
      <c r="H55" s="34"/>
      <c r="I55" s="34"/>
      <c r="J55" s="34"/>
    </row>
    <row r="56" spans="2:10" s="6" customFormat="1" ht="13.5">
      <c r="B56" s="34"/>
      <c r="C56" s="34"/>
      <c r="D56" s="34"/>
      <c r="E56" s="34"/>
      <c r="F56" s="34"/>
      <c r="G56" s="34"/>
      <c r="H56" s="34"/>
      <c r="I56" s="34"/>
      <c r="J56" s="34"/>
    </row>
    <row r="57" spans="2:10" s="6" customFormat="1" ht="13.5">
      <c r="B57" s="34"/>
      <c r="C57" s="34"/>
      <c r="D57" s="34"/>
      <c r="E57" s="34"/>
      <c r="F57" s="34"/>
      <c r="G57" s="34"/>
      <c r="H57" s="34"/>
      <c r="I57" s="34"/>
      <c r="J57" s="34"/>
    </row>
    <row r="58" spans="2:10" s="6" customFormat="1" ht="13.5">
      <c r="B58" s="34"/>
      <c r="C58" s="34"/>
      <c r="D58" s="34"/>
      <c r="E58" s="34"/>
      <c r="F58" s="34"/>
      <c r="G58" s="34"/>
      <c r="H58" s="34"/>
      <c r="I58" s="34"/>
      <c r="J58" s="34"/>
    </row>
    <row r="59" spans="2:10" s="6" customFormat="1" ht="13.5">
      <c r="B59" s="34"/>
      <c r="C59" s="34"/>
      <c r="D59" s="34"/>
      <c r="E59" s="34"/>
      <c r="F59" s="34"/>
      <c r="G59" s="34"/>
      <c r="H59" s="34"/>
      <c r="I59" s="34"/>
      <c r="J59" s="34"/>
    </row>
    <row r="60" spans="2:10" s="6" customFormat="1" ht="13.5">
      <c r="B60" s="34"/>
      <c r="C60" s="34"/>
      <c r="D60" s="34"/>
      <c r="E60" s="34"/>
      <c r="F60" s="34"/>
      <c r="G60" s="34"/>
      <c r="H60" s="34"/>
      <c r="I60" s="34"/>
      <c r="J60" s="34"/>
    </row>
    <row r="61" spans="2:10" s="6" customFormat="1" ht="13.5">
      <c r="B61" s="34"/>
      <c r="C61" s="34"/>
      <c r="D61" s="34"/>
      <c r="E61" s="34"/>
      <c r="F61" s="34"/>
      <c r="G61" s="34"/>
      <c r="H61" s="34"/>
      <c r="I61" s="34"/>
      <c r="J61" s="34"/>
    </row>
    <row r="62" spans="2:10" s="6" customFormat="1" ht="13.5">
      <c r="B62" s="34"/>
      <c r="C62" s="34"/>
      <c r="D62" s="34"/>
      <c r="E62" s="34"/>
      <c r="F62" s="34"/>
      <c r="G62" s="34"/>
      <c r="H62" s="34"/>
      <c r="I62" s="34"/>
      <c r="J62" s="34"/>
    </row>
    <row r="63" spans="2:10" s="6" customFormat="1" ht="13.5">
      <c r="B63" s="34"/>
      <c r="C63" s="34"/>
      <c r="D63" s="34"/>
      <c r="E63" s="34"/>
      <c r="F63" s="34"/>
      <c r="G63" s="34"/>
      <c r="H63" s="34"/>
      <c r="I63" s="34"/>
      <c r="J63" s="34"/>
    </row>
    <row r="64" spans="2:10" s="6" customFormat="1" ht="13.5">
      <c r="B64" s="34"/>
      <c r="C64" s="34"/>
      <c r="D64" s="34"/>
      <c r="E64" s="34"/>
      <c r="F64" s="34"/>
      <c r="G64" s="34"/>
      <c r="H64" s="34"/>
      <c r="I64" s="34"/>
      <c r="J64" s="34"/>
    </row>
    <row r="65" spans="2:10" s="6" customFormat="1" ht="13.5">
      <c r="B65" s="34"/>
      <c r="C65" s="34"/>
      <c r="D65" s="34"/>
      <c r="E65" s="34"/>
      <c r="F65" s="34"/>
      <c r="G65" s="34"/>
      <c r="H65" s="34"/>
      <c r="I65" s="34"/>
      <c r="J65" s="34"/>
    </row>
    <row r="66" spans="2:10" s="6" customFormat="1" ht="13.5">
      <c r="B66" s="34"/>
      <c r="C66" s="34"/>
      <c r="D66" s="34"/>
      <c r="E66" s="34"/>
      <c r="F66" s="34"/>
      <c r="G66" s="34"/>
      <c r="H66" s="34"/>
      <c r="I66" s="34"/>
      <c r="J66" s="34"/>
    </row>
    <row r="67" spans="2:10" s="6" customFormat="1" ht="13.5">
      <c r="B67" s="34"/>
      <c r="C67" s="34"/>
      <c r="D67" s="34"/>
      <c r="E67" s="34"/>
      <c r="F67" s="34"/>
      <c r="G67" s="34"/>
      <c r="H67" s="34"/>
      <c r="I67" s="34"/>
      <c r="J67" s="34"/>
    </row>
    <row r="68" spans="2:10" s="6" customFormat="1" ht="13.5">
      <c r="B68" s="34"/>
      <c r="C68" s="34"/>
      <c r="D68" s="34"/>
      <c r="E68" s="34"/>
      <c r="F68" s="34"/>
      <c r="G68" s="34"/>
      <c r="H68" s="34"/>
      <c r="I68" s="34"/>
      <c r="J68" s="34"/>
    </row>
    <row r="69" spans="2:10" s="6" customFormat="1" ht="13.5">
      <c r="B69" s="34"/>
      <c r="C69" s="34"/>
      <c r="D69" s="34"/>
      <c r="E69" s="34"/>
      <c r="F69" s="34"/>
      <c r="G69" s="34"/>
      <c r="H69" s="34"/>
      <c r="I69" s="34"/>
      <c r="J69" s="34"/>
    </row>
    <row r="70" spans="2:10" s="6" customFormat="1" ht="13.5">
      <c r="B70" s="34"/>
      <c r="C70" s="34"/>
      <c r="D70" s="34"/>
      <c r="E70" s="34"/>
      <c r="F70" s="34"/>
      <c r="G70" s="34"/>
      <c r="H70" s="34"/>
      <c r="I70" s="34"/>
      <c r="J70" s="34"/>
    </row>
    <row r="71" spans="2:10" s="6" customFormat="1" ht="13.5">
      <c r="B71" s="34"/>
      <c r="C71" s="34"/>
      <c r="D71" s="34"/>
      <c r="E71" s="34"/>
      <c r="F71" s="34"/>
      <c r="G71" s="34"/>
      <c r="H71" s="34"/>
      <c r="I71" s="34"/>
      <c r="J71" s="34"/>
    </row>
    <row r="72" spans="2:10" s="6" customFormat="1" ht="13.5">
      <c r="B72" s="34"/>
      <c r="C72" s="34"/>
      <c r="D72" s="34"/>
      <c r="E72" s="34"/>
      <c r="F72" s="34"/>
      <c r="G72" s="34"/>
      <c r="H72" s="34"/>
      <c r="I72" s="34"/>
      <c r="J72" s="34"/>
    </row>
    <row r="73" spans="2:10" s="6" customFormat="1" ht="13.5">
      <c r="B73" s="34"/>
      <c r="C73" s="34"/>
      <c r="D73" s="34"/>
      <c r="E73" s="34"/>
      <c r="F73" s="34"/>
      <c r="G73" s="34"/>
      <c r="H73" s="34"/>
      <c r="I73" s="34"/>
      <c r="J73" s="34"/>
    </row>
    <row r="74" spans="2:10" s="6" customFormat="1" ht="13.5">
      <c r="B74" s="34"/>
      <c r="C74" s="34"/>
      <c r="D74" s="34"/>
      <c r="E74" s="34"/>
      <c r="F74" s="34"/>
      <c r="G74" s="34"/>
      <c r="H74" s="34"/>
      <c r="I74" s="34"/>
      <c r="J74" s="34"/>
    </row>
    <row r="75" spans="2:10" s="6" customFormat="1" ht="13.5">
      <c r="B75" s="34"/>
      <c r="C75" s="34"/>
      <c r="D75" s="34"/>
      <c r="E75" s="34"/>
      <c r="F75" s="34"/>
      <c r="G75" s="34"/>
      <c r="H75" s="34"/>
      <c r="I75" s="34"/>
      <c r="J75" s="34"/>
    </row>
    <row r="76" spans="2:10" s="6" customFormat="1" ht="13.5">
      <c r="B76" s="34"/>
      <c r="C76" s="34"/>
      <c r="D76" s="34"/>
      <c r="E76" s="34"/>
      <c r="F76" s="34"/>
      <c r="G76" s="34"/>
      <c r="H76" s="34"/>
      <c r="I76" s="34"/>
      <c r="J76" s="34"/>
    </row>
    <row r="77" spans="2:10" s="6" customFormat="1" ht="13.5">
      <c r="B77" s="34"/>
      <c r="C77" s="34"/>
      <c r="D77" s="34"/>
      <c r="E77" s="34"/>
      <c r="F77" s="34"/>
      <c r="G77" s="34"/>
      <c r="H77" s="34"/>
      <c r="I77" s="34"/>
      <c r="J77" s="34"/>
    </row>
    <row r="78" spans="2:10" s="6" customFormat="1" ht="13.5">
      <c r="B78" s="34"/>
      <c r="C78" s="34"/>
      <c r="D78" s="34"/>
      <c r="E78" s="34"/>
      <c r="F78" s="34"/>
      <c r="G78" s="34"/>
      <c r="H78" s="34"/>
      <c r="I78" s="34"/>
      <c r="J78" s="34"/>
    </row>
    <row r="79" spans="2:10" s="6" customFormat="1" ht="13.5">
      <c r="B79" s="34"/>
      <c r="C79" s="34"/>
      <c r="D79" s="34"/>
      <c r="E79" s="34"/>
      <c r="F79" s="34"/>
      <c r="G79" s="34"/>
      <c r="H79" s="34"/>
      <c r="I79" s="34"/>
      <c r="J79" s="34"/>
    </row>
    <row r="80" spans="2:10" s="6" customFormat="1" ht="13.5">
      <c r="B80" s="34"/>
      <c r="C80" s="34"/>
      <c r="D80" s="34"/>
      <c r="E80" s="34"/>
      <c r="F80" s="34"/>
      <c r="G80" s="34"/>
      <c r="H80" s="34"/>
      <c r="I80" s="34"/>
      <c r="J80" s="34"/>
    </row>
    <row r="81" spans="2:10" s="6" customFormat="1" ht="13.5">
      <c r="B81" s="34"/>
      <c r="C81" s="34"/>
      <c r="D81" s="34"/>
      <c r="E81" s="34"/>
      <c r="F81" s="34"/>
      <c r="G81" s="34"/>
      <c r="H81" s="34"/>
      <c r="I81" s="34"/>
      <c r="J81" s="34"/>
    </row>
    <row r="82" spans="2:10" s="6" customFormat="1" ht="13.5">
      <c r="B82" s="34"/>
      <c r="C82" s="34"/>
      <c r="D82" s="34"/>
      <c r="E82" s="34"/>
      <c r="F82" s="34"/>
      <c r="G82" s="34"/>
      <c r="H82" s="34"/>
      <c r="I82" s="34"/>
      <c r="J82" s="34"/>
    </row>
    <row r="83" spans="2:10" s="6" customFormat="1" ht="13.5">
      <c r="B83" s="34"/>
      <c r="C83" s="34"/>
      <c r="D83" s="34"/>
      <c r="E83" s="34"/>
      <c r="F83" s="34"/>
      <c r="G83" s="34"/>
      <c r="H83" s="34"/>
      <c r="I83" s="34"/>
      <c r="J83" s="34"/>
    </row>
    <row r="84" spans="2:10" s="6" customFormat="1" ht="13.5">
      <c r="B84" s="34"/>
      <c r="C84" s="34"/>
      <c r="D84" s="34"/>
      <c r="E84" s="34"/>
      <c r="F84" s="34"/>
      <c r="G84" s="34"/>
      <c r="H84" s="34"/>
      <c r="I84" s="34"/>
      <c r="J84" s="34"/>
    </row>
    <row r="85" spans="2:10" s="6" customFormat="1" ht="13.5">
      <c r="B85" s="34"/>
      <c r="C85" s="34"/>
      <c r="D85" s="34"/>
      <c r="E85" s="34"/>
      <c r="F85" s="34"/>
      <c r="G85" s="34"/>
      <c r="H85" s="34"/>
      <c r="I85" s="34"/>
      <c r="J85" s="34"/>
    </row>
    <row r="86" spans="2:10" s="6" customFormat="1" ht="13.5">
      <c r="B86" s="34"/>
      <c r="C86" s="34"/>
      <c r="D86" s="34"/>
      <c r="E86" s="34"/>
      <c r="F86" s="34"/>
      <c r="G86" s="34"/>
      <c r="H86" s="34"/>
      <c r="I86" s="34"/>
      <c r="J86" s="34"/>
    </row>
    <row r="87" spans="2:10" s="6" customFormat="1" ht="13.5">
      <c r="B87" s="34"/>
      <c r="C87" s="34"/>
      <c r="D87" s="34"/>
      <c r="E87" s="34"/>
      <c r="F87" s="34"/>
      <c r="G87" s="34"/>
      <c r="H87" s="34"/>
      <c r="I87" s="34"/>
      <c r="J87" s="34"/>
    </row>
    <row r="88" spans="2:10" s="6" customFormat="1" ht="13.5">
      <c r="B88" s="34"/>
      <c r="C88" s="34"/>
      <c r="D88" s="34"/>
      <c r="E88" s="34"/>
      <c r="F88" s="34"/>
      <c r="G88" s="34"/>
      <c r="H88" s="34"/>
      <c r="I88" s="34"/>
      <c r="J88" s="34"/>
    </row>
    <row r="89" spans="2:10" s="6" customFormat="1" ht="13.5">
      <c r="B89" s="34"/>
      <c r="C89" s="34"/>
      <c r="D89" s="34"/>
      <c r="E89" s="34"/>
      <c r="F89" s="34"/>
      <c r="G89" s="34"/>
      <c r="H89" s="34"/>
      <c r="I89" s="34"/>
      <c r="J89" s="34"/>
    </row>
    <row r="90" spans="2:10" s="6" customFormat="1" ht="13.5">
      <c r="B90" s="34"/>
      <c r="C90" s="34"/>
      <c r="D90" s="34"/>
      <c r="E90" s="34"/>
      <c r="F90" s="34"/>
      <c r="G90" s="34"/>
      <c r="H90" s="34"/>
      <c r="I90" s="34"/>
      <c r="J90" s="34"/>
    </row>
    <row r="91" spans="2:10" s="6" customFormat="1" ht="13.5">
      <c r="B91" s="34"/>
      <c r="C91" s="34"/>
      <c r="D91" s="34"/>
      <c r="E91" s="34"/>
      <c r="F91" s="34"/>
      <c r="G91" s="34"/>
      <c r="H91" s="34"/>
      <c r="I91" s="34"/>
      <c r="J91" s="34"/>
    </row>
    <row r="92" spans="2:10" s="6" customFormat="1" ht="13.5">
      <c r="B92" s="34"/>
      <c r="C92" s="34"/>
      <c r="D92" s="34"/>
      <c r="E92" s="34"/>
      <c r="F92" s="34"/>
      <c r="G92" s="34"/>
      <c r="H92" s="34"/>
      <c r="I92" s="34"/>
      <c r="J92" s="34"/>
    </row>
    <row r="93" spans="2:10" s="6" customFormat="1" ht="13.5">
      <c r="B93" s="34"/>
      <c r="C93" s="34"/>
      <c r="D93" s="34"/>
      <c r="E93" s="34"/>
      <c r="F93" s="34"/>
      <c r="G93" s="34"/>
      <c r="H93" s="34"/>
      <c r="I93" s="34"/>
      <c r="J93" s="34"/>
    </row>
    <row r="94" spans="2:10" s="6" customFormat="1" ht="13.5">
      <c r="B94" s="34"/>
      <c r="C94" s="34"/>
      <c r="D94" s="34"/>
      <c r="E94" s="34"/>
      <c r="F94" s="34"/>
      <c r="G94" s="34"/>
      <c r="H94" s="34"/>
      <c r="I94" s="34"/>
      <c r="J94" s="34"/>
    </row>
    <row r="95" spans="2:10" s="6" customFormat="1" ht="13.5">
      <c r="B95" s="34"/>
      <c r="C95" s="34"/>
      <c r="D95" s="34"/>
      <c r="E95" s="34"/>
      <c r="F95" s="34"/>
      <c r="G95" s="34"/>
      <c r="H95" s="34"/>
      <c r="I95" s="34"/>
      <c r="J95" s="34"/>
    </row>
    <row r="96" spans="2:10" s="6" customFormat="1" ht="13.5">
      <c r="B96" s="34"/>
      <c r="C96" s="34"/>
      <c r="D96" s="34"/>
      <c r="E96" s="34"/>
      <c r="F96" s="34"/>
      <c r="G96" s="34"/>
      <c r="H96" s="34"/>
      <c r="I96" s="34"/>
      <c r="J96" s="34"/>
    </row>
    <row r="97" spans="2:10" s="6" customFormat="1" ht="13.5">
      <c r="B97" s="34"/>
      <c r="C97" s="34"/>
      <c r="D97" s="34"/>
      <c r="E97" s="34"/>
      <c r="F97" s="34"/>
      <c r="G97" s="34"/>
      <c r="H97" s="34"/>
      <c r="I97" s="34"/>
      <c r="J97" s="34"/>
    </row>
    <row r="98" spans="2:10" s="6" customFormat="1" ht="13.5">
      <c r="B98" s="34"/>
      <c r="C98" s="34"/>
      <c r="D98" s="34"/>
      <c r="E98" s="34"/>
      <c r="F98" s="34"/>
      <c r="G98" s="34"/>
      <c r="H98" s="34"/>
      <c r="I98" s="34"/>
      <c r="J98" s="34"/>
    </row>
    <row r="99" spans="2:10" s="6" customFormat="1" ht="13.5">
      <c r="B99" s="34"/>
      <c r="C99" s="34"/>
      <c r="D99" s="34"/>
      <c r="E99" s="34"/>
      <c r="F99" s="34"/>
      <c r="G99" s="34"/>
      <c r="H99" s="34"/>
      <c r="I99" s="34"/>
      <c r="J99" s="34"/>
    </row>
    <row r="100" spans="2:10" s="6" customFormat="1" ht="13.5">
      <c r="B100" s="34"/>
      <c r="C100" s="34"/>
      <c r="D100" s="34"/>
      <c r="E100" s="34"/>
      <c r="F100" s="34"/>
      <c r="G100" s="34"/>
      <c r="H100" s="34"/>
      <c r="I100" s="34"/>
      <c r="J100" s="34"/>
    </row>
    <row r="101" spans="2:10" s="6" customFormat="1" ht="13.5">
      <c r="B101" s="34"/>
      <c r="C101" s="34"/>
      <c r="D101" s="34"/>
      <c r="E101" s="34"/>
      <c r="F101" s="34"/>
      <c r="G101" s="34"/>
      <c r="H101" s="34"/>
      <c r="I101" s="34"/>
      <c r="J101" s="34"/>
    </row>
    <row r="102" spans="2:10" s="6" customFormat="1" ht="13.5">
      <c r="B102" s="34"/>
      <c r="C102" s="34"/>
      <c r="D102" s="34"/>
      <c r="E102" s="34"/>
      <c r="F102" s="34"/>
      <c r="G102" s="34"/>
      <c r="H102" s="34"/>
      <c r="I102" s="34"/>
      <c r="J102" s="34"/>
    </row>
    <row r="103" spans="2:10" s="6" customFormat="1" ht="13.5">
      <c r="B103" s="34"/>
      <c r="C103" s="34"/>
      <c r="D103" s="34"/>
      <c r="E103" s="34"/>
      <c r="F103" s="34"/>
      <c r="G103" s="34"/>
      <c r="H103" s="34"/>
      <c r="I103" s="34"/>
      <c r="J103" s="34"/>
    </row>
    <row r="104" spans="2:10" s="6" customFormat="1" ht="13.5">
      <c r="B104" s="34"/>
      <c r="C104" s="34"/>
      <c r="D104" s="34"/>
      <c r="E104" s="34"/>
      <c r="F104" s="34"/>
      <c r="G104" s="34"/>
      <c r="H104" s="34"/>
      <c r="I104" s="34"/>
      <c r="J104" s="34"/>
    </row>
    <row r="105" spans="2:10" s="6" customFormat="1" ht="13.5">
      <c r="B105" s="34"/>
      <c r="C105" s="34"/>
      <c r="D105" s="34"/>
      <c r="E105" s="34"/>
      <c r="F105" s="34"/>
      <c r="G105" s="34"/>
      <c r="H105" s="34"/>
      <c r="I105" s="34"/>
      <c r="J105" s="34"/>
    </row>
    <row r="106" spans="2:10" s="6" customFormat="1" ht="13.5">
      <c r="B106" s="34"/>
      <c r="C106" s="34"/>
      <c r="D106" s="34"/>
      <c r="E106" s="34"/>
      <c r="F106" s="34"/>
      <c r="G106" s="34"/>
      <c r="H106" s="34"/>
      <c r="I106" s="34"/>
      <c r="J106" s="34"/>
    </row>
    <row r="107" spans="2:10" s="6" customFormat="1" ht="13.5">
      <c r="B107" s="34"/>
      <c r="C107" s="34"/>
      <c r="D107" s="34"/>
      <c r="E107" s="34"/>
      <c r="F107" s="34"/>
      <c r="G107" s="34"/>
      <c r="H107" s="34"/>
      <c r="I107" s="34"/>
      <c r="J107" s="34"/>
    </row>
    <row r="108" spans="2:10" s="6" customFormat="1" ht="13.5">
      <c r="B108" s="34"/>
      <c r="C108" s="34"/>
      <c r="D108" s="34"/>
      <c r="E108" s="34"/>
      <c r="F108" s="34"/>
      <c r="G108" s="34"/>
      <c r="H108" s="34"/>
      <c r="I108" s="34"/>
      <c r="J108" s="34"/>
    </row>
    <row r="109" spans="2:10" s="6" customFormat="1" ht="13.5">
      <c r="B109" s="34"/>
      <c r="C109" s="34"/>
      <c r="D109" s="34"/>
      <c r="E109" s="34"/>
      <c r="F109" s="34"/>
      <c r="G109" s="34"/>
      <c r="H109" s="34"/>
      <c r="I109" s="34"/>
      <c r="J109" s="34"/>
    </row>
    <row r="110" spans="2:10" s="6" customFormat="1" ht="13.5">
      <c r="B110" s="34"/>
      <c r="C110" s="34"/>
      <c r="D110" s="34"/>
      <c r="E110" s="34"/>
      <c r="F110" s="34"/>
      <c r="G110" s="34"/>
      <c r="H110" s="34"/>
      <c r="I110" s="34"/>
      <c r="J110" s="34"/>
    </row>
    <row r="111" spans="2:10" s="6" customFormat="1" ht="13.5">
      <c r="B111" s="34"/>
      <c r="C111" s="34"/>
      <c r="D111" s="34"/>
      <c r="E111" s="34"/>
      <c r="F111" s="34"/>
      <c r="G111" s="34"/>
      <c r="H111" s="34"/>
      <c r="I111" s="34"/>
      <c r="J111" s="34"/>
    </row>
    <row r="112" spans="2:10" s="6" customFormat="1" ht="13.5">
      <c r="B112" s="34"/>
      <c r="C112" s="34"/>
      <c r="D112" s="34"/>
      <c r="E112" s="34"/>
      <c r="F112" s="34"/>
      <c r="G112" s="34"/>
      <c r="H112" s="34"/>
      <c r="I112" s="34"/>
      <c r="J112" s="34"/>
    </row>
    <row r="113" spans="2:10" s="6" customFormat="1" ht="13.5">
      <c r="B113" s="34"/>
      <c r="C113" s="34"/>
      <c r="D113" s="34"/>
      <c r="E113" s="34"/>
      <c r="F113" s="34"/>
      <c r="G113" s="34"/>
      <c r="H113" s="34"/>
      <c r="I113" s="34"/>
      <c r="J113" s="34"/>
    </row>
    <row r="114" spans="2:10" s="6" customFormat="1" ht="13.5">
      <c r="B114" s="34"/>
      <c r="C114" s="34"/>
      <c r="D114" s="34"/>
      <c r="E114" s="34"/>
      <c r="F114" s="34"/>
      <c r="G114" s="34"/>
      <c r="H114" s="34"/>
      <c r="I114" s="34"/>
      <c r="J114" s="34"/>
    </row>
    <row r="115" spans="2:10" s="6" customFormat="1" ht="13.5">
      <c r="B115" s="34"/>
      <c r="C115" s="34"/>
      <c r="D115" s="34"/>
      <c r="E115" s="34"/>
      <c r="F115" s="34"/>
      <c r="G115" s="34"/>
      <c r="H115" s="34"/>
      <c r="I115" s="34"/>
      <c r="J115" s="34"/>
    </row>
    <row r="116" spans="2:10" s="6" customFormat="1" ht="13.5">
      <c r="B116" s="34"/>
      <c r="C116" s="34"/>
      <c r="D116" s="34"/>
      <c r="E116" s="34"/>
      <c r="F116" s="34"/>
      <c r="G116" s="34"/>
      <c r="H116" s="34"/>
      <c r="I116" s="34"/>
      <c r="J116" s="34"/>
    </row>
    <row r="117" spans="2:10" s="6" customFormat="1" ht="13.5">
      <c r="B117" s="34"/>
      <c r="C117" s="34"/>
      <c r="D117" s="34"/>
      <c r="E117" s="34"/>
      <c r="F117" s="34"/>
      <c r="G117" s="34"/>
      <c r="H117" s="34"/>
      <c r="I117" s="34"/>
      <c r="J117" s="34"/>
    </row>
    <row r="118" spans="2:10" s="6" customFormat="1" ht="13.5">
      <c r="B118" s="34"/>
      <c r="C118" s="34"/>
      <c r="D118" s="34"/>
      <c r="E118" s="34"/>
      <c r="F118" s="34"/>
      <c r="G118" s="34"/>
      <c r="H118" s="34"/>
      <c r="I118" s="34"/>
      <c r="J118" s="34"/>
    </row>
    <row r="119" spans="2:10" s="6" customFormat="1" ht="13.5">
      <c r="B119" s="34"/>
      <c r="C119" s="34"/>
      <c r="D119" s="34"/>
      <c r="E119" s="34"/>
      <c r="F119" s="34"/>
      <c r="G119" s="34"/>
      <c r="H119" s="34"/>
      <c r="I119" s="34"/>
      <c r="J119" s="34"/>
    </row>
    <row r="120" spans="2:10" s="6" customFormat="1" ht="13.5">
      <c r="B120" s="34"/>
      <c r="C120" s="34"/>
      <c r="D120" s="34"/>
      <c r="E120" s="34"/>
      <c r="F120" s="34"/>
      <c r="G120" s="34"/>
      <c r="H120" s="34"/>
      <c r="I120" s="34"/>
      <c r="J120" s="34"/>
    </row>
    <row r="121" spans="2:10" s="6" customFormat="1" ht="13.5">
      <c r="B121" s="34"/>
      <c r="C121" s="34"/>
      <c r="D121" s="34"/>
      <c r="E121" s="34"/>
      <c r="F121" s="34"/>
      <c r="G121" s="34"/>
      <c r="H121" s="34"/>
      <c r="I121" s="34"/>
      <c r="J121" s="34"/>
    </row>
    <row r="122" spans="2:10" s="6" customFormat="1" ht="13.5">
      <c r="B122" s="34"/>
      <c r="C122" s="34"/>
      <c r="D122" s="34"/>
      <c r="E122" s="34"/>
      <c r="F122" s="34"/>
      <c r="G122" s="34"/>
      <c r="H122" s="34"/>
      <c r="I122" s="34"/>
      <c r="J122" s="34"/>
    </row>
    <row r="123" spans="2:10" s="6" customFormat="1" ht="13.5">
      <c r="B123" s="34"/>
      <c r="C123" s="34"/>
      <c r="D123" s="34"/>
      <c r="E123" s="34"/>
      <c r="F123" s="34"/>
      <c r="G123" s="34"/>
      <c r="H123" s="34"/>
      <c r="I123" s="34"/>
      <c r="J123" s="34"/>
    </row>
    <row r="124" spans="2:10" s="6" customFormat="1" ht="13.5">
      <c r="B124" s="34"/>
      <c r="C124" s="34"/>
      <c r="D124" s="34"/>
      <c r="E124" s="34"/>
      <c r="F124" s="34"/>
      <c r="G124" s="34"/>
      <c r="H124" s="34"/>
      <c r="I124" s="34"/>
      <c r="J124" s="34"/>
    </row>
    <row r="125" spans="2:10" s="6" customFormat="1" ht="13.5">
      <c r="B125" s="34"/>
      <c r="C125" s="34"/>
      <c r="D125" s="34"/>
      <c r="E125" s="34"/>
      <c r="F125" s="34"/>
      <c r="G125" s="34"/>
      <c r="H125" s="34"/>
      <c r="I125" s="34"/>
      <c r="J125" s="34"/>
    </row>
    <row r="126" spans="2:10" s="6" customFormat="1" ht="13.5">
      <c r="B126" s="34"/>
      <c r="C126" s="34"/>
      <c r="D126" s="34"/>
      <c r="E126" s="34"/>
      <c r="F126" s="34"/>
      <c r="G126" s="34"/>
      <c r="H126" s="34"/>
      <c r="I126" s="34"/>
      <c r="J126" s="34"/>
    </row>
    <row r="127" spans="2:10" s="6" customFormat="1" ht="13.5">
      <c r="B127" s="34"/>
      <c r="C127" s="34"/>
      <c r="D127" s="34"/>
      <c r="E127" s="34"/>
      <c r="F127" s="34"/>
      <c r="G127" s="34"/>
      <c r="H127" s="34"/>
      <c r="I127" s="34"/>
      <c r="J127" s="34"/>
    </row>
    <row r="128" spans="2:10" s="6" customFormat="1" ht="13.5">
      <c r="B128" s="34"/>
      <c r="C128" s="34"/>
      <c r="D128" s="34"/>
      <c r="E128" s="34"/>
      <c r="F128" s="34"/>
      <c r="G128" s="34"/>
      <c r="H128" s="34"/>
      <c r="I128" s="34"/>
      <c r="J128" s="34"/>
    </row>
    <row r="129" spans="2:10" s="6" customFormat="1" ht="13.5">
      <c r="B129" s="34"/>
      <c r="C129" s="34"/>
      <c r="D129" s="34"/>
      <c r="E129" s="34"/>
      <c r="F129" s="34"/>
      <c r="G129" s="34"/>
      <c r="H129" s="34"/>
      <c r="I129" s="34"/>
      <c r="J129" s="34"/>
    </row>
    <row r="130" spans="2:10" s="6" customFormat="1" ht="13.5">
      <c r="B130" s="34"/>
      <c r="C130" s="34"/>
      <c r="D130" s="34"/>
      <c r="E130" s="34"/>
      <c r="F130" s="34"/>
      <c r="G130" s="34"/>
      <c r="H130" s="34"/>
      <c r="I130" s="34"/>
      <c r="J130" s="34"/>
    </row>
    <row r="131" spans="2:10" s="6" customFormat="1" ht="13.5">
      <c r="B131" s="34"/>
      <c r="C131" s="34"/>
      <c r="D131" s="34"/>
      <c r="E131" s="34"/>
      <c r="F131" s="34"/>
      <c r="G131" s="34"/>
      <c r="H131" s="34"/>
      <c r="I131" s="34"/>
      <c r="J131" s="34"/>
    </row>
    <row r="132" spans="2:10" s="6" customFormat="1" ht="13.5">
      <c r="B132" s="34"/>
      <c r="C132" s="34"/>
      <c r="D132" s="34"/>
      <c r="E132" s="34"/>
      <c r="F132" s="34"/>
      <c r="G132" s="34"/>
      <c r="H132" s="34"/>
      <c r="I132" s="34"/>
      <c r="J132" s="34"/>
    </row>
    <row r="133" spans="2:10" s="6" customFormat="1" ht="13.5">
      <c r="B133" s="34"/>
      <c r="C133" s="34"/>
      <c r="D133" s="34"/>
      <c r="E133" s="34"/>
      <c r="F133" s="34"/>
      <c r="G133" s="34"/>
      <c r="H133" s="34"/>
      <c r="I133" s="34"/>
      <c r="J133" s="34"/>
    </row>
    <row r="134" spans="2:10" s="6" customFormat="1" ht="13.5">
      <c r="B134" s="34"/>
      <c r="C134" s="34"/>
      <c r="D134" s="34"/>
      <c r="E134" s="34"/>
      <c r="F134" s="34"/>
      <c r="G134" s="34"/>
      <c r="H134" s="34"/>
      <c r="I134" s="34"/>
      <c r="J134" s="34"/>
    </row>
    <row r="135" spans="2:10" s="6" customFormat="1" ht="13.5">
      <c r="B135" s="34"/>
      <c r="C135" s="34"/>
      <c r="D135" s="34"/>
      <c r="E135" s="34"/>
      <c r="F135" s="34"/>
      <c r="G135" s="34"/>
      <c r="H135" s="34"/>
      <c r="I135" s="34"/>
      <c r="J135" s="34"/>
    </row>
    <row r="136" spans="2:10" s="6" customFormat="1" ht="13.5">
      <c r="B136" s="34"/>
      <c r="C136" s="34"/>
      <c r="D136" s="34"/>
      <c r="E136" s="34"/>
      <c r="F136" s="34"/>
      <c r="G136" s="34"/>
      <c r="H136" s="34"/>
      <c r="I136" s="34"/>
      <c r="J136" s="34"/>
    </row>
    <row r="137" spans="2:10" s="6" customFormat="1" ht="13.5">
      <c r="B137" s="34"/>
      <c r="C137" s="34"/>
      <c r="D137" s="34"/>
      <c r="E137" s="34"/>
      <c r="F137" s="34"/>
      <c r="G137" s="34"/>
      <c r="H137" s="34"/>
      <c r="I137" s="34"/>
      <c r="J137" s="34"/>
    </row>
    <row r="138" spans="2:10" s="6" customFormat="1" ht="13.5">
      <c r="B138" s="34"/>
      <c r="C138" s="34"/>
      <c r="D138" s="34"/>
      <c r="E138" s="34"/>
      <c r="F138" s="34"/>
      <c r="G138" s="34"/>
      <c r="H138" s="34"/>
      <c r="I138" s="34"/>
      <c r="J138" s="34"/>
    </row>
    <row r="139" spans="2:10" s="6" customFormat="1" ht="13.5">
      <c r="B139" s="34"/>
      <c r="C139" s="34"/>
      <c r="D139" s="34"/>
      <c r="E139" s="34"/>
      <c r="F139" s="34"/>
      <c r="G139" s="34"/>
      <c r="H139" s="34"/>
      <c r="I139" s="34"/>
      <c r="J139" s="34"/>
    </row>
    <row r="140" spans="2:10" s="6" customFormat="1" ht="13.5">
      <c r="B140" s="34"/>
      <c r="C140" s="34"/>
      <c r="D140" s="34"/>
      <c r="E140" s="34"/>
      <c r="F140" s="34"/>
      <c r="G140" s="34"/>
      <c r="H140" s="34"/>
      <c r="I140" s="34"/>
      <c r="J140" s="34"/>
    </row>
    <row r="141" spans="2:10" s="6" customFormat="1" ht="13.5">
      <c r="B141" s="34"/>
      <c r="C141" s="34"/>
      <c r="D141" s="34"/>
      <c r="E141" s="34"/>
      <c r="F141" s="34"/>
      <c r="G141" s="34"/>
      <c r="H141" s="34"/>
      <c r="I141" s="34"/>
      <c r="J141" s="34"/>
    </row>
    <row r="142" spans="2:10" s="6" customFormat="1" ht="13.5">
      <c r="B142" s="34"/>
      <c r="C142" s="34"/>
      <c r="D142" s="34"/>
      <c r="E142" s="34"/>
      <c r="F142" s="34"/>
      <c r="G142" s="34"/>
      <c r="H142" s="34"/>
      <c r="I142" s="34"/>
      <c r="J142" s="34"/>
    </row>
    <row r="143" spans="2:10" s="6" customFormat="1" ht="13.5">
      <c r="B143" s="34"/>
      <c r="C143" s="34"/>
      <c r="D143" s="34"/>
      <c r="E143" s="34"/>
      <c r="F143" s="34"/>
      <c r="G143" s="34"/>
      <c r="H143" s="34"/>
      <c r="I143" s="34"/>
      <c r="J143" s="34"/>
    </row>
    <row r="144" spans="2:10" s="6" customFormat="1" ht="13.5">
      <c r="B144" s="34"/>
      <c r="C144" s="34"/>
      <c r="D144" s="34"/>
      <c r="E144" s="34"/>
      <c r="F144" s="34"/>
      <c r="G144" s="34"/>
      <c r="H144" s="34"/>
      <c r="I144" s="34"/>
      <c r="J144" s="34"/>
    </row>
    <row r="145" spans="2:10" s="6" customFormat="1" ht="13.5">
      <c r="B145" s="34"/>
      <c r="C145" s="34"/>
      <c r="D145" s="34"/>
      <c r="E145" s="34"/>
      <c r="F145" s="34"/>
      <c r="G145" s="34"/>
      <c r="H145" s="34"/>
      <c r="I145" s="34"/>
      <c r="J145" s="34"/>
    </row>
    <row r="146" spans="2:10" s="6" customFormat="1" ht="13.5">
      <c r="B146" s="34"/>
      <c r="C146" s="34"/>
      <c r="D146" s="34"/>
      <c r="E146" s="34"/>
      <c r="F146" s="34"/>
      <c r="G146" s="34"/>
      <c r="H146" s="34"/>
      <c r="I146" s="34"/>
      <c r="J146" s="34"/>
    </row>
    <row r="147" spans="2:10" s="6" customFormat="1" ht="13.5">
      <c r="B147" s="34"/>
      <c r="C147" s="34"/>
      <c r="D147" s="34"/>
      <c r="E147" s="34"/>
      <c r="F147" s="34"/>
      <c r="G147" s="34"/>
      <c r="H147" s="34"/>
      <c r="I147" s="34"/>
      <c r="J147" s="34"/>
    </row>
    <row r="148" spans="2:10" s="6" customFormat="1" ht="13.5">
      <c r="B148" s="34"/>
      <c r="C148" s="34"/>
      <c r="D148" s="34"/>
      <c r="E148" s="34"/>
      <c r="F148" s="34"/>
      <c r="G148" s="34"/>
      <c r="H148" s="34"/>
      <c r="I148" s="34"/>
      <c r="J148" s="34"/>
    </row>
    <row r="149" spans="2:10" s="6" customFormat="1" ht="13.5">
      <c r="B149" s="34"/>
      <c r="C149" s="34"/>
      <c r="D149" s="34"/>
      <c r="E149" s="34"/>
      <c r="F149" s="34"/>
      <c r="G149" s="34"/>
      <c r="H149" s="34"/>
      <c r="I149" s="34"/>
      <c r="J149" s="34"/>
    </row>
    <row r="150" spans="2:10" s="6" customFormat="1" ht="13.5">
      <c r="B150" s="34"/>
      <c r="C150" s="34"/>
      <c r="D150" s="34"/>
      <c r="E150" s="34"/>
      <c r="F150" s="34"/>
      <c r="G150" s="34"/>
      <c r="H150" s="34"/>
      <c r="I150" s="34"/>
      <c r="J150" s="34"/>
    </row>
    <row r="151" spans="2:10" s="6" customFormat="1" ht="13.5">
      <c r="B151" s="34"/>
      <c r="C151" s="34"/>
      <c r="D151" s="34"/>
      <c r="E151" s="34"/>
      <c r="F151" s="34"/>
      <c r="G151" s="34"/>
      <c r="H151" s="34"/>
      <c r="I151" s="34"/>
      <c r="J151" s="34"/>
    </row>
    <row r="152" spans="2:10" s="6" customFormat="1" ht="13.5">
      <c r="B152" s="34"/>
      <c r="C152" s="34"/>
      <c r="D152" s="34"/>
      <c r="E152" s="34"/>
      <c r="F152" s="34"/>
      <c r="G152" s="34"/>
      <c r="H152" s="34"/>
      <c r="I152" s="34"/>
      <c r="J152" s="34"/>
    </row>
    <row r="153" spans="2:10" s="6" customFormat="1" ht="13.5">
      <c r="B153" s="34"/>
      <c r="C153" s="34"/>
      <c r="D153" s="34"/>
      <c r="E153" s="34"/>
      <c r="F153" s="34"/>
      <c r="G153" s="34"/>
      <c r="H153" s="34"/>
      <c r="I153" s="34"/>
      <c r="J153" s="34"/>
    </row>
    <row r="154" spans="2:10" s="6" customFormat="1" ht="13.5">
      <c r="B154" s="34"/>
      <c r="C154" s="34"/>
      <c r="D154" s="34"/>
      <c r="E154" s="34"/>
      <c r="F154" s="34"/>
      <c r="G154" s="34"/>
      <c r="H154" s="34"/>
      <c r="I154" s="34"/>
      <c r="J154" s="34"/>
    </row>
    <row r="155" spans="2:10" s="6" customFormat="1" ht="13.5">
      <c r="B155" s="34"/>
      <c r="C155" s="34"/>
      <c r="D155" s="34"/>
      <c r="E155" s="34"/>
      <c r="F155" s="34"/>
      <c r="G155" s="34"/>
      <c r="H155" s="34"/>
      <c r="I155" s="34"/>
      <c r="J155" s="34"/>
    </row>
    <row r="156" spans="2:10" s="6" customFormat="1" ht="13.5">
      <c r="B156" s="34"/>
      <c r="C156" s="34"/>
      <c r="D156" s="34"/>
      <c r="E156" s="34"/>
      <c r="F156" s="34"/>
      <c r="G156" s="34"/>
      <c r="H156" s="34"/>
      <c r="I156" s="34"/>
      <c r="J156" s="34"/>
    </row>
    <row r="157" spans="2:10" s="6" customFormat="1" ht="13.5">
      <c r="B157" s="34"/>
      <c r="C157" s="34"/>
      <c r="D157" s="34"/>
      <c r="E157" s="34"/>
      <c r="F157" s="34"/>
      <c r="G157" s="34"/>
      <c r="H157" s="34"/>
      <c r="I157" s="34"/>
      <c r="J157" s="34"/>
    </row>
    <row r="158" spans="2:10" s="6" customFormat="1" ht="13.5">
      <c r="B158" s="34"/>
      <c r="C158" s="34"/>
      <c r="D158" s="34"/>
      <c r="E158" s="34"/>
      <c r="F158" s="34"/>
      <c r="G158" s="34"/>
      <c r="H158" s="34"/>
      <c r="I158" s="34"/>
      <c r="J158" s="34"/>
    </row>
    <row r="159" spans="2:10" s="6" customFormat="1" ht="13.5">
      <c r="B159" s="34"/>
      <c r="C159" s="34"/>
      <c r="D159" s="34"/>
      <c r="E159" s="34"/>
      <c r="F159" s="34"/>
      <c r="G159" s="34"/>
      <c r="H159" s="34"/>
      <c r="I159" s="34"/>
      <c r="J159" s="34"/>
    </row>
    <row r="160" spans="2:10" s="6" customFormat="1" ht="13.5">
      <c r="B160" s="34"/>
      <c r="C160" s="34"/>
      <c r="D160" s="34"/>
      <c r="E160" s="34"/>
      <c r="F160" s="34"/>
      <c r="G160" s="34"/>
      <c r="H160" s="34"/>
      <c r="I160" s="34"/>
      <c r="J160" s="34"/>
    </row>
    <row r="161" spans="2:10" s="6" customFormat="1" ht="13.5">
      <c r="B161" s="34"/>
      <c r="C161" s="34"/>
      <c r="D161" s="34"/>
      <c r="E161" s="34"/>
      <c r="F161" s="34"/>
      <c r="G161" s="34"/>
      <c r="H161" s="34"/>
      <c r="I161" s="34"/>
      <c r="J161" s="34"/>
    </row>
    <row r="162" spans="2:10" s="6" customFormat="1" ht="13.5">
      <c r="B162" s="34"/>
      <c r="C162" s="34"/>
      <c r="D162" s="34"/>
      <c r="E162" s="34"/>
      <c r="F162" s="34"/>
      <c r="G162" s="34"/>
      <c r="H162" s="34"/>
      <c r="I162" s="34"/>
      <c r="J162" s="34"/>
    </row>
    <row r="163" spans="2:10" s="6" customFormat="1" ht="13.5">
      <c r="B163" s="34"/>
      <c r="C163" s="34"/>
      <c r="D163" s="34"/>
      <c r="E163" s="34"/>
      <c r="F163" s="34"/>
      <c r="G163" s="34"/>
      <c r="H163" s="34"/>
      <c r="I163" s="34"/>
      <c r="J163" s="34"/>
    </row>
    <row r="164" spans="2:10" s="6" customFormat="1" ht="13.5">
      <c r="B164" s="34"/>
      <c r="C164" s="34"/>
      <c r="D164" s="34"/>
      <c r="E164" s="34"/>
      <c r="F164" s="34"/>
      <c r="G164" s="34"/>
      <c r="H164" s="34"/>
      <c r="I164" s="34"/>
      <c r="J164" s="34"/>
    </row>
    <row r="165" spans="2:10" s="6" customFormat="1" ht="13.5">
      <c r="B165" s="34"/>
      <c r="C165" s="34"/>
      <c r="D165" s="34"/>
      <c r="E165" s="34"/>
      <c r="F165" s="34"/>
      <c r="G165" s="34"/>
      <c r="H165" s="34"/>
      <c r="I165" s="34"/>
      <c r="J165" s="34"/>
    </row>
    <row r="166" spans="2:10" s="6" customFormat="1" ht="13.5">
      <c r="B166" s="34"/>
      <c r="C166" s="34"/>
      <c r="D166" s="34"/>
      <c r="E166" s="34"/>
      <c r="F166" s="34"/>
      <c r="G166" s="34"/>
      <c r="H166" s="34"/>
      <c r="I166" s="34"/>
      <c r="J166" s="34"/>
    </row>
    <row r="167" spans="2:10" s="6" customFormat="1" ht="13.5">
      <c r="B167" s="34"/>
      <c r="C167" s="34"/>
      <c r="D167" s="34"/>
      <c r="E167" s="34"/>
      <c r="F167" s="34"/>
      <c r="G167" s="34"/>
      <c r="H167" s="34"/>
      <c r="I167" s="34"/>
      <c r="J167" s="34"/>
    </row>
    <row r="168" spans="2:10" s="6" customFormat="1" ht="13.5">
      <c r="B168" s="34"/>
      <c r="C168" s="34"/>
      <c r="D168" s="34"/>
      <c r="E168" s="34"/>
      <c r="F168" s="34"/>
      <c r="G168" s="34"/>
      <c r="H168" s="34"/>
      <c r="I168" s="34"/>
      <c r="J168" s="34"/>
    </row>
    <row r="169" spans="2:10" s="6" customFormat="1" ht="13.5">
      <c r="B169" s="34"/>
      <c r="C169" s="34"/>
      <c r="D169" s="34"/>
      <c r="E169" s="34"/>
      <c r="F169" s="34"/>
      <c r="G169" s="34"/>
      <c r="H169" s="34"/>
      <c r="I169" s="34"/>
      <c r="J169" s="34"/>
    </row>
    <row r="170" spans="2:10" s="6" customFormat="1" ht="13.5">
      <c r="B170" s="34"/>
      <c r="C170" s="34"/>
      <c r="D170" s="34"/>
      <c r="E170" s="34"/>
      <c r="F170" s="34"/>
      <c r="G170" s="34"/>
      <c r="H170" s="34"/>
      <c r="I170" s="34"/>
      <c r="J170" s="34"/>
    </row>
    <row r="171" spans="2:10" s="6" customFormat="1" ht="13.5">
      <c r="B171" s="34"/>
      <c r="C171" s="34"/>
      <c r="D171" s="34"/>
      <c r="E171" s="34"/>
      <c r="F171" s="34"/>
      <c r="G171" s="34"/>
      <c r="H171" s="34"/>
      <c r="I171" s="34"/>
      <c r="J171" s="34"/>
    </row>
    <row r="172" spans="2:10" s="6" customFormat="1" ht="13.5">
      <c r="B172" s="34"/>
      <c r="C172" s="34"/>
      <c r="D172" s="34"/>
      <c r="E172" s="34"/>
      <c r="F172" s="34"/>
      <c r="G172" s="34"/>
      <c r="H172" s="34"/>
      <c r="I172" s="34"/>
      <c r="J172" s="34"/>
    </row>
    <row r="173" spans="2:10" s="6" customFormat="1" ht="13.5">
      <c r="B173" s="34"/>
      <c r="C173" s="34"/>
      <c r="D173" s="34"/>
      <c r="E173" s="34"/>
      <c r="F173" s="34"/>
      <c r="G173" s="34"/>
      <c r="H173" s="34"/>
      <c r="I173" s="34"/>
      <c r="J173" s="34"/>
    </row>
    <row r="174" spans="2:10" s="6" customFormat="1" ht="13.5">
      <c r="B174" s="34"/>
      <c r="C174" s="34"/>
      <c r="D174" s="34"/>
      <c r="E174" s="34"/>
      <c r="F174" s="34"/>
      <c r="G174" s="34"/>
      <c r="H174" s="34"/>
      <c r="I174" s="34"/>
      <c r="J174" s="34"/>
    </row>
    <row r="175" spans="2:10" s="6" customFormat="1" ht="13.5">
      <c r="B175" s="34"/>
      <c r="C175" s="34"/>
      <c r="D175" s="34"/>
      <c r="E175" s="34"/>
      <c r="F175" s="34"/>
      <c r="G175" s="34"/>
      <c r="H175" s="34"/>
      <c r="I175" s="34"/>
      <c r="J175" s="34"/>
    </row>
    <row r="176" spans="2:10" s="6" customFormat="1" ht="13.5">
      <c r="B176" s="34"/>
      <c r="C176" s="34"/>
      <c r="D176" s="34"/>
      <c r="E176" s="34"/>
      <c r="F176" s="34"/>
      <c r="G176" s="34"/>
      <c r="H176" s="34"/>
      <c r="I176" s="34"/>
      <c r="J176" s="34"/>
    </row>
    <row r="177" spans="2:10" s="6" customFormat="1" ht="13.5">
      <c r="B177" s="34"/>
      <c r="C177" s="34"/>
      <c r="D177" s="34"/>
      <c r="E177" s="34"/>
      <c r="F177" s="34"/>
      <c r="G177" s="34"/>
      <c r="H177" s="34"/>
      <c r="I177" s="34"/>
      <c r="J177" s="34"/>
    </row>
    <row r="178" spans="2:10" s="6" customFormat="1" ht="13.5">
      <c r="B178" s="34"/>
      <c r="C178" s="34"/>
      <c r="D178" s="34"/>
      <c r="E178" s="34"/>
      <c r="F178" s="34"/>
      <c r="G178" s="34"/>
      <c r="H178" s="34"/>
      <c r="I178" s="34"/>
      <c r="J178" s="34"/>
    </row>
    <row r="179" spans="2:10" s="6" customFormat="1" ht="13.5">
      <c r="B179" s="34"/>
      <c r="C179" s="34"/>
      <c r="D179" s="34"/>
      <c r="E179" s="34"/>
      <c r="F179" s="34"/>
      <c r="G179" s="34"/>
      <c r="H179" s="34"/>
      <c r="I179" s="34"/>
      <c r="J179" s="34"/>
    </row>
    <row r="180" spans="2:10" s="6" customFormat="1" ht="13.5">
      <c r="B180" s="34"/>
      <c r="C180" s="34"/>
      <c r="D180" s="34"/>
      <c r="E180" s="34"/>
      <c r="F180" s="34"/>
      <c r="G180" s="34"/>
      <c r="H180" s="34"/>
      <c r="I180" s="34"/>
      <c r="J180" s="34"/>
    </row>
    <row r="181" spans="2:10" s="6" customFormat="1" ht="13.5">
      <c r="B181" s="34"/>
      <c r="C181" s="34"/>
      <c r="D181" s="34"/>
      <c r="E181" s="34"/>
      <c r="F181" s="34"/>
      <c r="G181" s="34"/>
      <c r="H181" s="34"/>
      <c r="I181" s="34"/>
      <c r="J181" s="34"/>
    </row>
    <row r="182" spans="2:10" s="6" customFormat="1" ht="13.5">
      <c r="B182" s="34"/>
      <c r="C182" s="34"/>
      <c r="D182" s="34"/>
      <c r="E182" s="34"/>
      <c r="F182" s="34"/>
      <c r="G182" s="34"/>
      <c r="H182" s="34"/>
      <c r="I182" s="34"/>
      <c r="J182" s="34"/>
    </row>
    <row r="183" spans="2:10" s="6" customFormat="1" ht="13.5">
      <c r="B183" s="34"/>
      <c r="C183" s="34"/>
      <c r="D183" s="34"/>
      <c r="E183" s="34"/>
      <c r="F183" s="34"/>
      <c r="G183" s="34"/>
      <c r="H183" s="34"/>
      <c r="I183" s="34"/>
      <c r="J183" s="34"/>
    </row>
    <row r="184" spans="2:10" s="6" customFormat="1" ht="13.5">
      <c r="B184" s="34"/>
      <c r="C184" s="34"/>
      <c r="D184" s="34"/>
      <c r="E184" s="34"/>
      <c r="F184" s="34"/>
      <c r="G184" s="34"/>
      <c r="H184" s="34"/>
      <c r="I184" s="34"/>
      <c r="J184" s="34"/>
    </row>
    <row r="185" spans="2:10" s="6" customFormat="1" ht="13.5">
      <c r="B185" s="34"/>
      <c r="C185" s="34"/>
      <c r="D185" s="34"/>
      <c r="E185" s="34"/>
      <c r="F185" s="34"/>
      <c r="G185" s="34"/>
      <c r="H185" s="34"/>
      <c r="I185" s="34"/>
      <c r="J185" s="34"/>
    </row>
    <row r="186" spans="2:10" s="6" customFormat="1" ht="13.5">
      <c r="B186" s="34"/>
      <c r="C186" s="34"/>
      <c r="D186" s="34"/>
      <c r="E186" s="34"/>
      <c r="F186" s="34"/>
      <c r="G186" s="34"/>
      <c r="H186" s="34"/>
      <c r="I186" s="34"/>
      <c r="J186" s="34"/>
    </row>
    <row r="187" spans="2:10" s="6" customFormat="1" ht="13.5">
      <c r="B187" s="34"/>
      <c r="C187" s="34"/>
      <c r="D187" s="34"/>
      <c r="E187" s="34"/>
      <c r="F187" s="34"/>
      <c r="G187" s="34"/>
      <c r="H187" s="34"/>
      <c r="I187" s="34"/>
      <c r="J187" s="34"/>
    </row>
    <row r="188" spans="2:10" s="6" customFormat="1" ht="13.5">
      <c r="B188" s="34"/>
      <c r="C188" s="34"/>
      <c r="D188" s="34"/>
      <c r="E188" s="34"/>
      <c r="F188" s="34"/>
      <c r="G188" s="34"/>
      <c r="H188" s="34"/>
      <c r="I188" s="34"/>
      <c r="J188" s="34"/>
    </row>
    <row r="189" spans="2:10" s="6" customFormat="1" ht="13.5">
      <c r="B189" s="34"/>
      <c r="C189" s="34"/>
      <c r="D189" s="34"/>
      <c r="E189" s="34"/>
      <c r="F189" s="34"/>
      <c r="G189" s="34"/>
      <c r="H189" s="34"/>
      <c r="I189" s="34"/>
      <c r="J189" s="34"/>
    </row>
    <row r="190" spans="2:10" s="6" customFormat="1" ht="13.5">
      <c r="B190" s="34"/>
      <c r="C190" s="34"/>
      <c r="D190" s="34"/>
      <c r="E190" s="34"/>
      <c r="F190" s="34"/>
      <c r="G190" s="34"/>
      <c r="H190" s="34"/>
      <c r="I190" s="34"/>
      <c r="J190" s="34"/>
    </row>
    <row r="191" spans="2:10" s="6" customFormat="1" ht="13.5">
      <c r="B191" s="34"/>
      <c r="C191" s="34"/>
      <c r="D191" s="34"/>
      <c r="E191" s="34"/>
      <c r="F191" s="34"/>
      <c r="G191" s="34"/>
      <c r="H191" s="34"/>
      <c r="I191" s="34"/>
      <c r="J191" s="34"/>
    </row>
    <row r="192" spans="2:10" s="6" customFormat="1" ht="13.5">
      <c r="B192" s="34"/>
      <c r="C192" s="34"/>
      <c r="D192" s="34"/>
      <c r="E192" s="34"/>
      <c r="F192" s="34"/>
      <c r="G192" s="34"/>
      <c r="H192" s="34"/>
      <c r="I192" s="34"/>
      <c r="J192" s="34"/>
    </row>
    <row r="193" spans="2:10" s="6" customFormat="1" ht="13.5">
      <c r="B193" s="34"/>
      <c r="C193" s="34"/>
      <c r="D193" s="34"/>
      <c r="E193" s="34"/>
      <c r="F193" s="34"/>
      <c r="G193" s="34"/>
      <c r="H193" s="34"/>
      <c r="I193" s="34"/>
      <c r="J193" s="34"/>
    </row>
    <row r="194" spans="2:10" s="6" customFormat="1" ht="13.5">
      <c r="B194" s="34"/>
      <c r="C194" s="34"/>
      <c r="D194" s="34"/>
      <c r="E194" s="34"/>
      <c r="F194" s="34"/>
      <c r="G194" s="34"/>
      <c r="H194" s="34"/>
      <c r="I194" s="34"/>
      <c r="J194" s="34"/>
    </row>
    <row r="195" spans="2:10" s="6" customFormat="1" ht="13.5">
      <c r="B195" s="34"/>
      <c r="C195" s="34"/>
      <c r="D195" s="34"/>
      <c r="E195" s="34"/>
      <c r="F195" s="34"/>
      <c r="G195" s="34"/>
      <c r="H195" s="34"/>
      <c r="I195" s="34"/>
      <c r="J195" s="34"/>
    </row>
    <row r="196" spans="2:10" s="6" customFormat="1" ht="13.5">
      <c r="B196" s="34"/>
      <c r="C196" s="34"/>
      <c r="D196" s="34"/>
      <c r="E196" s="34"/>
      <c r="F196" s="34"/>
      <c r="G196" s="34"/>
      <c r="H196" s="34"/>
      <c r="I196" s="34"/>
      <c r="J196" s="34"/>
    </row>
    <row r="197" spans="2:10" s="6" customFormat="1" ht="13.5">
      <c r="B197" s="34"/>
      <c r="C197" s="34"/>
      <c r="D197" s="34"/>
      <c r="E197" s="34"/>
      <c r="F197" s="34"/>
      <c r="G197" s="34"/>
      <c r="H197" s="34"/>
      <c r="I197" s="34"/>
      <c r="J197" s="34"/>
    </row>
    <row r="198" spans="2:10" s="6" customFormat="1" ht="13.5">
      <c r="B198" s="34"/>
      <c r="C198" s="34"/>
      <c r="D198" s="34"/>
      <c r="E198" s="34"/>
      <c r="F198" s="34"/>
      <c r="G198" s="34"/>
      <c r="H198" s="34"/>
      <c r="I198" s="34"/>
      <c r="J198" s="34"/>
    </row>
    <row r="199" spans="2:10" s="6" customFormat="1" ht="13.5">
      <c r="B199" s="34"/>
      <c r="C199" s="34"/>
      <c r="D199" s="34"/>
      <c r="E199" s="34"/>
      <c r="F199" s="34"/>
      <c r="G199" s="34"/>
      <c r="H199" s="34"/>
      <c r="I199" s="34"/>
      <c r="J199" s="34"/>
    </row>
    <row r="200" spans="2:10" s="6" customFormat="1" ht="13.5">
      <c r="B200" s="34"/>
      <c r="C200" s="34"/>
      <c r="D200" s="34"/>
      <c r="E200" s="34"/>
      <c r="F200" s="34"/>
      <c r="G200" s="34"/>
      <c r="H200" s="34"/>
      <c r="I200" s="34"/>
      <c r="J200" s="34"/>
    </row>
    <row r="201" spans="2:10" s="6" customFormat="1" ht="13.5">
      <c r="B201" s="34"/>
      <c r="C201" s="34"/>
      <c r="D201" s="34"/>
      <c r="E201" s="34"/>
      <c r="F201" s="34"/>
      <c r="G201" s="34"/>
      <c r="H201" s="34"/>
      <c r="I201" s="34"/>
      <c r="J201" s="34"/>
    </row>
    <row r="202" spans="2:10" s="6" customFormat="1" ht="13.5">
      <c r="B202" s="34"/>
      <c r="C202" s="34"/>
      <c r="D202" s="34"/>
      <c r="E202" s="34"/>
      <c r="F202" s="34"/>
      <c r="G202" s="34"/>
      <c r="H202" s="34"/>
      <c r="I202" s="34"/>
      <c r="J202" s="34"/>
    </row>
    <row r="203" spans="2:10" s="6" customFormat="1" ht="13.5">
      <c r="B203" s="34"/>
      <c r="C203" s="34"/>
      <c r="D203" s="34"/>
      <c r="E203" s="34"/>
      <c r="F203" s="34"/>
      <c r="G203" s="34"/>
      <c r="H203" s="34"/>
      <c r="I203" s="34"/>
      <c r="J203" s="34"/>
    </row>
    <row r="204" spans="2:10" s="6" customFormat="1" ht="13.5">
      <c r="B204" s="34"/>
      <c r="C204" s="34"/>
      <c r="D204" s="34"/>
      <c r="E204" s="34"/>
      <c r="F204" s="34"/>
      <c r="G204" s="34"/>
      <c r="H204" s="34"/>
      <c r="I204" s="34"/>
      <c r="J204" s="34"/>
    </row>
    <row r="205" spans="2:10" s="6" customFormat="1" ht="13.5">
      <c r="B205" s="34"/>
      <c r="C205" s="34"/>
      <c r="D205" s="34"/>
      <c r="E205" s="34"/>
      <c r="F205" s="34"/>
      <c r="G205" s="34"/>
      <c r="H205" s="34"/>
      <c r="I205" s="34"/>
      <c r="J205" s="34"/>
    </row>
    <row r="206" spans="2:10" s="6" customFormat="1" ht="13.5">
      <c r="B206" s="34"/>
      <c r="C206" s="34"/>
      <c r="D206" s="34"/>
      <c r="E206" s="34"/>
      <c r="F206" s="34"/>
      <c r="G206" s="34"/>
      <c r="H206" s="34"/>
      <c r="I206" s="34"/>
      <c r="J206" s="34"/>
    </row>
    <row r="207" spans="2:10" s="6" customFormat="1" ht="13.5">
      <c r="B207" s="34"/>
      <c r="C207" s="34"/>
      <c r="D207" s="34"/>
      <c r="E207" s="34"/>
      <c r="F207" s="34"/>
      <c r="G207" s="34"/>
      <c r="H207" s="34"/>
      <c r="I207" s="34"/>
      <c r="J207" s="34"/>
    </row>
    <row r="208" spans="2:10" s="6" customFormat="1" ht="13.5">
      <c r="B208" s="34"/>
      <c r="C208" s="34"/>
      <c r="D208" s="34"/>
      <c r="E208" s="34"/>
      <c r="F208" s="34"/>
      <c r="G208" s="34"/>
      <c r="H208" s="34"/>
      <c r="I208" s="34"/>
      <c r="J208" s="34"/>
    </row>
    <row r="209" spans="2:10" s="6" customFormat="1" ht="13.5">
      <c r="B209" s="34"/>
      <c r="C209" s="34"/>
      <c r="D209" s="34"/>
      <c r="E209" s="34"/>
      <c r="F209" s="34"/>
      <c r="G209" s="34"/>
      <c r="H209" s="34"/>
      <c r="I209" s="34"/>
      <c r="J209" s="34"/>
    </row>
    <row r="210" spans="2:10" s="6" customFormat="1" ht="13.5">
      <c r="B210" s="34"/>
      <c r="C210" s="34"/>
      <c r="D210" s="34"/>
      <c r="E210" s="34"/>
      <c r="F210" s="34"/>
      <c r="G210" s="34"/>
      <c r="H210" s="34"/>
      <c r="I210" s="34"/>
      <c r="J210" s="34"/>
    </row>
    <row r="211" spans="2:10" s="6" customFormat="1" ht="13.5">
      <c r="B211" s="34"/>
      <c r="C211" s="34"/>
      <c r="D211" s="34"/>
      <c r="E211" s="34"/>
      <c r="F211" s="34"/>
      <c r="G211" s="34"/>
      <c r="H211" s="34"/>
      <c r="I211" s="34"/>
      <c r="J211" s="34"/>
    </row>
    <row r="212" spans="2:10" s="6" customFormat="1" ht="13.5">
      <c r="B212" s="34"/>
      <c r="C212" s="34"/>
      <c r="D212" s="34"/>
      <c r="E212" s="34"/>
      <c r="F212" s="34"/>
      <c r="G212" s="34"/>
      <c r="H212" s="34"/>
      <c r="I212" s="34"/>
      <c r="J212" s="34"/>
    </row>
    <row r="213" spans="2:10" s="6" customFormat="1" ht="13.5">
      <c r="B213" s="34"/>
      <c r="C213" s="34"/>
      <c r="D213" s="34"/>
      <c r="E213" s="34"/>
      <c r="F213" s="34"/>
      <c r="G213" s="34"/>
      <c r="H213" s="34"/>
      <c r="I213" s="34"/>
      <c r="J213" s="34"/>
    </row>
    <row r="214" spans="2:10" s="6" customFormat="1" ht="13.5">
      <c r="B214" s="34"/>
      <c r="C214" s="34"/>
      <c r="D214" s="34"/>
      <c r="E214" s="34"/>
      <c r="F214" s="34"/>
      <c r="G214" s="34"/>
      <c r="H214" s="34"/>
      <c r="I214" s="34"/>
      <c r="J214" s="34"/>
    </row>
    <row r="215" spans="2:10" s="6" customFormat="1" ht="13.5">
      <c r="B215" s="34"/>
      <c r="C215" s="34"/>
      <c r="D215" s="34"/>
      <c r="E215" s="34"/>
      <c r="F215" s="34"/>
      <c r="G215" s="34"/>
      <c r="H215" s="34"/>
      <c r="I215" s="34"/>
      <c r="J215" s="34"/>
    </row>
    <row r="216" spans="2:10" s="6" customFormat="1" ht="13.5">
      <c r="B216" s="34"/>
      <c r="C216" s="34"/>
      <c r="D216" s="34"/>
      <c r="E216" s="34"/>
      <c r="F216" s="34"/>
      <c r="G216" s="34"/>
      <c r="H216" s="34"/>
      <c r="I216" s="34"/>
      <c r="J216" s="34"/>
    </row>
    <row r="217" spans="2:10" s="6" customFormat="1" ht="13.5">
      <c r="B217" s="34"/>
      <c r="C217" s="34"/>
      <c r="D217" s="34"/>
      <c r="E217" s="34"/>
      <c r="F217" s="34"/>
      <c r="G217" s="34"/>
      <c r="H217" s="34"/>
      <c r="I217" s="34"/>
      <c r="J217" s="34"/>
    </row>
    <row r="218" spans="2:10" s="6" customFormat="1" ht="13.5">
      <c r="B218" s="34"/>
      <c r="C218" s="34"/>
      <c r="D218" s="34"/>
      <c r="E218" s="34"/>
      <c r="F218" s="34"/>
      <c r="G218" s="34"/>
      <c r="H218" s="34"/>
      <c r="I218" s="34"/>
      <c r="J218" s="34"/>
    </row>
    <row r="219" spans="2:10" s="6" customFormat="1" ht="13.5">
      <c r="B219" s="34"/>
      <c r="C219" s="34"/>
      <c r="D219" s="34"/>
      <c r="E219" s="34"/>
      <c r="F219" s="34"/>
      <c r="G219" s="34"/>
      <c r="H219" s="34"/>
      <c r="I219" s="34"/>
      <c r="J219" s="34"/>
    </row>
    <row r="220" spans="2:10" s="6" customFormat="1" ht="13.5">
      <c r="B220" s="34"/>
      <c r="C220" s="34"/>
      <c r="D220" s="34"/>
      <c r="E220" s="34"/>
      <c r="F220" s="34"/>
      <c r="G220" s="34"/>
      <c r="H220" s="34"/>
      <c r="I220" s="34"/>
      <c r="J220" s="34"/>
    </row>
    <row r="221" spans="2:10" s="6" customFormat="1" ht="13.5">
      <c r="B221" s="34"/>
      <c r="C221" s="34"/>
      <c r="D221" s="34"/>
      <c r="E221" s="34"/>
      <c r="F221" s="34"/>
      <c r="G221" s="34"/>
      <c r="H221" s="34"/>
      <c r="I221" s="34"/>
      <c r="J221" s="34"/>
    </row>
    <row r="222" spans="2:10" s="6" customFormat="1" ht="13.5">
      <c r="B222" s="34"/>
      <c r="C222" s="34"/>
      <c r="D222" s="34"/>
      <c r="E222" s="34"/>
      <c r="F222" s="34"/>
      <c r="G222" s="34"/>
      <c r="H222" s="34"/>
      <c r="I222" s="34"/>
      <c r="J222" s="34"/>
    </row>
    <row r="223" spans="2:10" s="6" customFormat="1" ht="13.5">
      <c r="B223" s="34"/>
      <c r="C223" s="34"/>
      <c r="D223" s="34"/>
      <c r="E223" s="34"/>
      <c r="F223" s="34"/>
      <c r="G223" s="34"/>
      <c r="H223" s="34"/>
      <c r="I223" s="34"/>
      <c r="J223" s="34"/>
    </row>
    <row r="224" spans="2:10" s="6" customFormat="1" ht="13.5">
      <c r="B224" s="34"/>
      <c r="C224" s="34"/>
      <c r="D224" s="34"/>
      <c r="E224" s="34"/>
      <c r="F224" s="34"/>
      <c r="G224" s="34"/>
      <c r="H224" s="34"/>
      <c r="I224" s="34"/>
      <c r="J224" s="34"/>
    </row>
    <row r="225" spans="2:10" s="6" customFormat="1" ht="13.5">
      <c r="B225" s="34"/>
      <c r="C225" s="34"/>
      <c r="D225" s="34"/>
      <c r="E225" s="34"/>
      <c r="F225" s="34"/>
      <c r="G225" s="34"/>
      <c r="H225" s="34"/>
      <c r="I225" s="34"/>
      <c r="J225" s="34"/>
    </row>
    <row r="226" spans="2:10" s="6" customFormat="1" ht="13.5">
      <c r="B226" s="34"/>
      <c r="C226" s="34"/>
      <c r="D226" s="34"/>
      <c r="E226" s="34"/>
      <c r="F226" s="34"/>
      <c r="G226" s="34"/>
      <c r="H226" s="34"/>
      <c r="I226" s="34"/>
      <c r="J226" s="34"/>
    </row>
    <row r="227" spans="2:10" s="6" customFormat="1" ht="13.5">
      <c r="B227" s="34"/>
      <c r="C227" s="34"/>
      <c r="D227" s="34"/>
      <c r="E227" s="34"/>
      <c r="F227" s="34"/>
      <c r="G227" s="34"/>
      <c r="H227" s="34"/>
      <c r="I227" s="34"/>
      <c r="J227" s="34"/>
    </row>
    <row r="228" spans="2:10" s="6" customFormat="1" ht="13.5">
      <c r="B228" s="34"/>
      <c r="C228" s="34"/>
      <c r="D228" s="34"/>
      <c r="E228" s="34"/>
      <c r="F228" s="34"/>
      <c r="G228" s="34"/>
      <c r="H228" s="34"/>
      <c r="I228" s="34"/>
      <c r="J228" s="34"/>
    </row>
    <row r="229" spans="2:10" s="6" customFormat="1" ht="13.5">
      <c r="B229" s="34"/>
      <c r="C229" s="34"/>
      <c r="D229" s="34"/>
      <c r="E229" s="34"/>
      <c r="F229" s="34"/>
      <c r="G229" s="34"/>
      <c r="H229" s="34"/>
      <c r="I229" s="34"/>
      <c r="J229" s="34"/>
    </row>
    <row r="230" spans="2:10" s="6" customFormat="1" ht="13.5">
      <c r="B230" s="34"/>
      <c r="C230" s="34"/>
      <c r="D230" s="34"/>
      <c r="E230" s="34"/>
      <c r="F230" s="34"/>
      <c r="G230" s="34"/>
      <c r="H230" s="34"/>
      <c r="I230" s="34"/>
      <c r="J230" s="34"/>
    </row>
    <row r="231" spans="2:10" s="6" customFormat="1" ht="13.5">
      <c r="B231" s="34"/>
      <c r="C231" s="34"/>
      <c r="D231" s="34"/>
      <c r="E231" s="34"/>
      <c r="F231" s="34"/>
      <c r="G231" s="34"/>
      <c r="H231" s="34"/>
      <c r="I231" s="34"/>
      <c r="J231" s="34"/>
    </row>
    <row r="232" spans="2:10" s="6" customFormat="1" ht="13.5">
      <c r="B232" s="34"/>
      <c r="C232" s="34"/>
      <c r="D232" s="34"/>
      <c r="E232" s="34"/>
      <c r="F232" s="34"/>
      <c r="G232" s="34"/>
      <c r="H232" s="34"/>
      <c r="I232" s="34"/>
      <c r="J232" s="34"/>
    </row>
    <row r="233" spans="2:10" s="6" customFormat="1" ht="13.5">
      <c r="B233" s="34"/>
      <c r="C233" s="34"/>
      <c r="D233" s="34"/>
      <c r="E233" s="34"/>
      <c r="F233" s="34"/>
      <c r="G233" s="34"/>
      <c r="H233" s="34"/>
      <c r="I233" s="34"/>
      <c r="J233" s="34"/>
    </row>
    <row r="234" spans="2:10" s="6" customFormat="1" ht="13.5">
      <c r="B234" s="34"/>
      <c r="C234" s="34"/>
      <c r="D234" s="34"/>
      <c r="E234" s="34"/>
      <c r="F234" s="34"/>
      <c r="G234" s="34"/>
      <c r="H234" s="34"/>
      <c r="I234" s="34"/>
      <c r="J234" s="34"/>
    </row>
    <row r="235" spans="2:10" s="6" customFormat="1" ht="13.5">
      <c r="B235" s="34"/>
      <c r="C235" s="34"/>
      <c r="D235" s="34"/>
      <c r="E235" s="34"/>
      <c r="F235" s="34"/>
      <c r="G235" s="34"/>
      <c r="H235" s="34"/>
      <c r="I235" s="34"/>
      <c r="J235" s="34"/>
    </row>
    <row r="236" spans="2:10" s="6" customFormat="1" ht="13.5">
      <c r="B236" s="34"/>
      <c r="C236" s="34"/>
      <c r="D236" s="34"/>
      <c r="E236" s="34"/>
      <c r="F236" s="34"/>
      <c r="G236" s="34"/>
      <c r="H236" s="34"/>
      <c r="I236" s="34"/>
      <c r="J236" s="34"/>
    </row>
    <row r="237" spans="2:10" s="6" customFormat="1" ht="13.5">
      <c r="B237" s="34"/>
      <c r="C237" s="34"/>
      <c r="D237" s="34"/>
      <c r="E237" s="34"/>
      <c r="F237" s="34"/>
      <c r="G237" s="34"/>
      <c r="H237" s="34"/>
      <c r="I237" s="34"/>
      <c r="J237" s="34"/>
    </row>
    <row r="238" spans="2:10" s="6" customFormat="1" ht="13.5">
      <c r="B238" s="34"/>
      <c r="C238" s="34"/>
      <c r="D238" s="34"/>
      <c r="E238" s="34"/>
      <c r="F238" s="34"/>
      <c r="G238" s="34"/>
      <c r="H238" s="34"/>
      <c r="I238" s="34"/>
      <c r="J238" s="34"/>
    </row>
    <row r="239" spans="2:10" s="6" customFormat="1" ht="13.5">
      <c r="B239" s="34"/>
      <c r="C239" s="34"/>
      <c r="D239" s="34"/>
      <c r="E239" s="34"/>
      <c r="F239" s="34"/>
      <c r="G239" s="34"/>
      <c r="H239" s="34"/>
      <c r="I239" s="34"/>
      <c r="J239" s="34"/>
    </row>
    <row r="240" spans="2:10" s="6" customFormat="1" ht="13.5">
      <c r="B240" s="34"/>
      <c r="C240" s="34"/>
      <c r="D240" s="34"/>
      <c r="E240" s="34"/>
      <c r="F240" s="34"/>
      <c r="G240" s="34"/>
      <c r="H240" s="34"/>
      <c r="I240" s="34"/>
      <c r="J240" s="34"/>
    </row>
    <row r="241" spans="2:10" s="6" customFormat="1" ht="13.5">
      <c r="B241" s="34"/>
      <c r="C241" s="34"/>
      <c r="D241" s="34"/>
      <c r="E241" s="34"/>
      <c r="F241" s="34"/>
      <c r="G241" s="34"/>
      <c r="H241" s="34"/>
      <c r="I241" s="34"/>
      <c r="J241" s="34"/>
    </row>
    <row r="242" spans="2:10" s="6" customFormat="1" ht="13.5">
      <c r="B242" s="34"/>
      <c r="C242" s="34"/>
      <c r="D242" s="34"/>
      <c r="E242" s="34"/>
      <c r="F242" s="34"/>
      <c r="G242" s="34"/>
      <c r="H242" s="34"/>
      <c r="I242" s="34"/>
      <c r="J242" s="34"/>
    </row>
    <row r="243" spans="2:10" s="6" customFormat="1" ht="13.5">
      <c r="B243" s="34"/>
      <c r="C243" s="34"/>
      <c r="D243" s="34"/>
      <c r="E243" s="34"/>
      <c r="F243" s="34"/>
      <c r="G243" s="34"/>
      <c r="H243" s="34"/>
      <c r="I243" s="34"/>
      <c r="J243" s="34"/>
    </row>
    <row r="244" spans="2:10" s="6" customFormat="1" ht="13.5">
      <c r="B244" s="34"/>
      <c r="C244" s="34"/>
      <c r="D244" s="34"/>
      <c r="E244" s="34"/>
      <c r="F244" s="34"/>
      <c r="G244" s="34"/>
      <c r="H244" s="34"/>
      <c r="I244" s="34"/>
      <c r="J244" s="34"/>
    </row>
    <row r="245" spans="2:10" s="6" customFormat="1" ht="13.5">
      <c r="B245" s="34"/>
      <c r="C245" s="34"/>
      <c r="D245" s="34"/>
      <c r="E245" s="34"/>
      <c r="F245" s="34"/>
      <c r="G245" s="34"/>
      <c r="H245" s="34"/>
      <c r="I245" s="34"/>
      <c r="J245" s="34"/>
    </row>
    <row r="246" spans="2:10" s="6" customFormat="1" ht="13.5">
      <c r="B246" s="34"/>
      <c r="C246" s="34"/>
      <c r="D246" s="34"/>
      <c r="E246" s="34"/>
      <c r="F246" s="34"/>
      <c r="G246" s="34"/>
      <c r="H246" s="34"/>
      <c r="I246" s="34"/>
      <c r="J246" s="34"/>
    </row>
    <row r="247" spans="2:10" s="6" customFormat="1" ht="13.5">
      <c r="B247" s="34"/>
      <c r="C247" s="34"/>
      <c r="D247" s="34"/>
      <c r="E247" s="34"/>
      <c r="F247" s="34"/>
      <c r="G247" s="34"/>
      <c r="H247" s="34"/>
      <c r="I247" s="34"/>
      <c r="J247" s="34"/>
    </row>
    <row r="248" spans="2:10" s="6" customFormat="1" ht="13.5">
      <c r="B248" s="34"/>
      <c r="C248" s="34"/>
      <c r="D248" s="34"/>
      <c r="E248" s="34"/>
      <c r="F248" s="34"/>
      <c r="G248" s="34"/>
      <c r="H248" s="34"/>
      <c r="I248" s="34"/>
      <c r="J248" s="34"/>
    </row>
    <row r="249" spans="2:10" s="6" customFormat="1" ht="13.5">
      <c r="B249" s="34"/>
      <c r="C249" s="34"/>
      <c r="D249" s="34"/>
      <c r="E249" s="34"/>
      <c r="F249" s="34"/>
      <c r="G249" s="34"/>
      <c r="H249" s="34"/>
      <c r="I249" s="34"/>
      <c r="J249" s="34"/>
    </row>
    <row r="250" spans="2:10" s="6" customFormat="1" ht="13.5">
      <c r="B250" s="34"/>
      <c r="C250" s="34"/>
      <c r="D250" s="34"/>
      <c r="E250" s="34"/>
      <c r="F250" s="34"/>
      <c r="G250" s="34"/>
      <c r="H250" s="34"/>
      <c r="I250" s="34"/>
      <c r="J250" s="34"/>
    </row>
    <row r="251" spans="2:10" s="6" customFormat="1" ht="13.5">
      <c r="B251" s="34"/>
      <c r="C251" s="34"/>
      <c r="D251" s="34"/>
      <c r="E251" s="34"/>
      <c r="F251" s="34"/>
      <c r="G251" s="34"/>
      <c r="H251" s="34"/>
      <c r="I251" s="34"/>
      <c r="J251" s="34"/>
    </row>
    <row r="252" spans="2:10" s="6" customFormat="1" ht="13.5">
      <c r="B252" s="34"/>
      <c r="C252" s="34"/>
      <c r="D252" s="34"/>
      <c r="E252" s="34"/>
      <c r="F252" s="34"/>
      <c r="G252" s="34"/>
      <c r="H252" s="34"/>
      <c r="I252" s="34"/>
      <c r="J252" s="34"/>
    </row>
    <row r="253" spans="2:10" s="6" customFormat="1" ht="13.5">
      <c r="B253" s="34"/>
      <c r="C253" s="34"/>
      <c r="D253" s="34"/>
      <c r="E253" s="34"/>
      <c r="F253" s="34"/>
      <c r="G253" s="34"/>
      <c r="H253" s="34"/>
      <c r="I253" s="34"/>
      <c r="J253" s="34"/>
    </row>
    <row r="254" spans="2:10" s="6" customFormat="1" ht="13.5">
      <c r="B254" s="34"/>
      <c r="C254" s="34"/>
      <c r="D254" s="34"/>
      <c r="E254" s="34"/>
      <c r="F254" s="34"/>
      <c r="G254" s="34"/>
      <c r="H254" s="34"/>
      <c r="I254" s="34"/>
      <c r="J254" s="34"/>
    </row>
    <row r="255" spans="2:10" s="6" customFormat="1" ht="13.5">
      <c r="B255" s="34"/>
      <c r="C255" s="34"/>
      <c r="D255" s="34"/>
      <c r="E255" s="34"/>
      <c r="F255" s="34"/>
      <c r="G255" s="34"/>
      <c r="H255" s="34"/>
      <c r="I255" s="34"/>
      <c r="J255" s="34"/>
    </row>
    <row r="256" spans="2:10" s="6" customFormat="1" ht="13.5">
      <c r="B256" s="34"/>
      <c r="C256" s="34"/>
      <c r="D256" s="34"/>
      <c r="E256" s="34"/>
      <c r="F256" s="34"/>
      <c r="G256" s="34"/>
      <c r="H256" s="34"/>
      <c r="I256" s="34"/>
      <c r="J256" s="34"/>
    </row>
    <row r="257" spans="2:10" s="6" customFormat="1" ht="13.5">
      <c r="B257" s="34"/>
      <c r="C257" s="34"/>
      <c r="D257" s="34"/>
      <c r="E257" s="34"/>
      <c r="F257" s="34"/>
      <c r="G257" s="34"/>
      <c r="H257" s="34"/>
      <c r="I257" s="34"/>
      <c r="J257" s="34"/>
    </row>
    <row r="258" spans="2:10" s="6" customFormat="1" ht="13.5">
      <c r="B258" s="34"/>
      <c r="C258" s="34"/>
      <c r="D258" s="34"/>
      <c r="E258" s="34"/>
      <c r="F258" s="34"/>
      <c r="G258" s="34"/>
      <c r="H258" s="34"/>
      <c r="I258" s="34"/>
      <c r="J258" s="34"/>
    </row>
    <row r="259" spans="2:10" s="6" customFormat="1" ht="13.5">
      <c r="B259" s="34"/>
      <c r="C259" s="34"/>
      <c r="D259" s="34"/>
      <c r="E259" s="34"/>
      <c r="F259" s="34"/>
      <c r="G259" s="34"/>
      <c r="H259" s="34"/>
      <c r="I259" s="34"/>
      <c r="J259" s="34"/>
    </row>
    <row r="260" spans="2:10" s="6" customFormat="1" ht="13.5">
      <c r="B260" s="34"/>
      <c r="C260" s="34"/>
      <c r="D260" s="34"/>
      <c r="E260" s="34"/>
      <c r="F260" s="34"/>
      <c r="G260" s="34"/>
      <c r="H260" s="34"/>
      <c r="I260" s="34"/>
      <c r="J260" s="34"/>
    </row>
    <row r="261" spans="2:10" s="6" customFormat="1" ht="13.5">
      <c r="B261" s="34"/>
      <c r="C261" s="34"/>
      <c r="D261" s="34"/>
      <c r="E261" s="34"/>
      <c r="F261" s="34"/>
      <c r="G261" s="34"/>
      <c r="H261" s="34"/>
      <c r="I261" s="34"/>
      <c r="J261" s="34"/>
    </row>
    <row r="262" spans="2:10" s="6" customFormat="1" ht="13.5">
      <c r="B262" s="34"/>
      <c r="C262" s="34"/>
      <c r="D262" s="34"/>
      <c r="E262" s="34"/>
      <c r="F262" s="34"/>
      <c r="G262" s="34"/>
      <c r="H262" s="34"/>
      <c r="I262" s="34"/>
      <c r="J262" s="34"/>
    </row>
    <row r="263" spans="2:10" s="6" customFormat="1" ht="13.5">
      <c r="B263" s="34"/>
      <c r="C263" s="34"/>
      <c r="D263" s="34"/>
      <c r="E263" s="34"/>
      <c r="F263" s="34"/>
      <c r="G263" s="34"/>
      <c r="H263" s="34"/>
      <c r="I263" s="34"/>
      <c r="J263" s="34"/>
    </row>
    <row r="264" spans="2:10" s="6" customFormat="1" ht="13.5">
      <c r="B264" s="34"/>
      <c r="C264" s="34"/>
      <c r="D264" s="34"/>
      <c r="E264" s="34"/>
      <c r="F264" s="34"/>
      <c r="G264" s="34"/>
      <c r="H264" s="34"/>
      <c r="I264" s="34"/>
      <c r="J264" s="34"/>
    </row>
    <row r="265" spans="2:10" s="6" customFormat="1" ht="13.5">
      <c r="B265" s="34"/>
      <c r="C265" s="34"/>
      <c r="D265" s="34"/>
      <c r="E265" s="34"/>
      <c r="F265" s="34"/>
      <c r="G265" s="34"/>
      <c r="H265" s="34"/>
      <c r="I265" s="34"/>
      <c r="J265" s="34"/>
    </row>
    <row r="266" spans="2:10" s="6" customFormat="1" ht="13.5">
      <c r="B266" s="34"/>
      <c r="C266" s="34"/>
      <c r="D266" s="34"/>
      <c r="E266" s="34"/>
      <c r="F266" s="34"/>
      <c r="G266" s="34"/>
      <c r="H266" s="34"/>
      <c r="I266" s="34"/>
      <c r="J266" s="34"/>
    </row>
    <row r="267" spans="2:10" s="6" customFormat="1" ht="13.5">
      <c r="B267" s="34"/>
      <c r="C267" s="34"/>
      <c r="D267" s="34"/>
      <c r="E267" s="34"/>
      <c r="F267" s="34"/>
      <c r="G267" s="34"/>
      <c r="H267" s="34"/>
      <c r="I267" s="34"/>
      <c r="J267" s="34"/>
    </row>
    <row r="268" spans="2:10" s="6" customFormat="1" ht="13.5">
      <c r="B268" s="34"/>
      <c r="C268" s="34"/>
      <c r="D268" s="34"/>
      <c r="E268" s="34"/>
      <c r="F268" s="34"/>
      <c r="G268" s="34"/>
      <c r="H268" s="34"/>
      <c r="I268" s="34"/>
      <c r="J268" s="34"/>
    </row>
    <row r="269" spans="2:10" s="6" customFormat="1" ht="13.5">
      <c r="B269" s="34"/>
      <c r="C269" s="34"/>
      <c r="D269" s="34"/>
      <c r="E269" s="34"/>
      <c r="F269" s="34"/>
      <c r="G269" s="34"/>
      <c r="H269" s="34"/>
      <c r="I269" s="34"/>
      <c r="J269" s="34"/>
    </row>
    <row r="270" spans="2:10" s="6" customFormat="1" ht="13.5">
      <c r="B270" s="34"/>
      <c r="C270" s="34"/>
      <c r="D270" s="34"/>
      <c r="E270" s="34"/>
      <c r="F270" s="34"/>
      <c r="G270" s="34"/>
      <c r="H270" s="34"/>
      <c r="I270" s="34"/>
      <c r="J270" s="34"/>
    </row>
    <row r="271" spans="2:10" s="6" customFormat="1" ht="13.5">
      <c r="B271" s="34"/>
      <c r="C271" s="34"/>
      <c r="D271" s="34"/>
      <c r="E271" s="34"/>
      <c r="F271" s="34"/>
      <c r="G271" s="34"/>
      <c r="H271" s="34"/>
      <c r="I271" s="34"/>
      <c r="J271" s="34"/>
    </row>
    <row r="272" spans="2:10" s="6" customFormat="1" ht="13.5">
      <c r="B272" s="34"/>
      <c r="C272" s="34"/>
      <c r="D272" s="34"/>
      <c r="E272" s="34"/>
      <c r="F272" s="34"/>
      <c r="G272" s="34"/>
      <c r="H272" s="34"/>
      <c r="I272" s="34"/>
      <c r="J272" s="34"/>
    </row>
    <row r="273" spans="2:10" s="6" customFormat="1" ht="13.5">
      <c r="B273" s="34"/>
      <c r="C273" s="34"/>
      <c r="D273" s="34"/>
      <c r="E273" s="34"/>
      <c r="F273" s="34"/>
      <c r="G273" s="34"/>
      <c r="H273" s="34"/>
      <c r="I273" s="34"/>
      <c r="J273" s="34"/>
    </row>
    <row r="274" spans="2:10" s="6" customFormat="1" ht="13.5">
      <c r="B274" s="34"/>
      <c r="C274" s="34"/>
      <c r="D274" s="34"/>
      <c r="E274" s="34"/>
      <c r="F274" s="34"/>
      <c r="G274" s="34"/>
      <c r="H274" s="34"/>
      <c r="I274" s="34"/>
      <c r="J274" s="34"/>
    </row>
    <row r="275" spans="2:10" s="6" customFormat="1" ht="13.5">
      <c r="B275" s="34"/>
      <c r="C275" s="34"/>
      <c r="D275" s="34"/>
      <c r="E275" s="34"/>
      <c r="F275" s="34"/>
      <c r="G275" s="34"/>
      <c r="H275" s="34"/>
      <c r="I275" s="34"/>
      <c r="J275" s="34"/>
    </row>
    <row r="276" spans="2:10" s="6" customFormat="1" ht="13.5">
      <c r="B276" s="34"/>
      <c r="C276" s="34"/>
      <c r="D276" s="34"/>
      <c r="E276" s="34"/>
      <c r="F276" s="34"/>
      <c r="G276" s="34"/>
      <c r="H276" s="34"/>
      <c r="I276" s="34"/>
      <c r="J276" s="34"/>
    </row>
    <row r="277" spans="2:10" s="6" customFormat="1" ht="13.5">
      <c r="B277" s="34"/>
      <c r="C277" s="34"/>
      <c r="D277" s="34"/>
      <c r="E277" s="34"/>
      <c r="F277" s="34"/>
      <c r="G277" s="34"/>
      <c r="H277" s="34"/>
      <c r="I277" s="34"/>
      <c r="J277" s="34"/>
    </row>
    <row r="278" spans="2:10" s="6" customFormat="1" ht="13.5">
      <c r="B278" s="34"/>
      <c r="C278" s="34"/>
      <c r="D278" s="34"/>
      <c r="E278" s="34"/>
      <c r="F278" s="34"/>
      <c r="G278" s="34"/>
      <c r="H278" s="34"/>
      <c r="I278" s="34"/>
      <c r="J278" s="34"/>
    </row>
    <row r="279" spans="2:10" s="6" customFormat="1" ht="13.5">
      <c r="B279" s="34"/>
      <c r="C279" s="34"/>
      <c r="D279" s="34"/>
      <c r="E279" s="34"/>
      <c r="F279" s="34"/>
      <c r="G279" s="34"/>
      <c r="H279" s="34"/>
      <c r="I279" s="34"/>
      <c r="J279" s="34"/>
    </row>
    <row r="280" spans="2:10" s="6" customFormat="1" ht="13.5">
      <c r="B280" s="34"/>
      <c r="C280" s="34"/>
      <c r="D280" s="34"/>
      <c r="E280" s="34"/>
      <c r="F280" s="34"/>
      <c r="G280" s="34"/>
      <c r="H280" s="34"/>
      <c r="I280" s="34"/>
      <c r="J280" s="34"/>
    </row>
    <row r="281" spans="2:10" s="6" customFormat="1" ht="13.5">
      <c r="B281" s="34"/>
      <c r="C281" s="34"/>
      <c r="D281" s="34"/>
      <c r="E281" s="34"/>
      <c r="F281" s="34"/>
      <c r="G281" s="34"/>
      <c r="H281" s="34"/>
      <c r="I281" s="34"/>
      <c r="J281" s="34"/>
    </row>
    <row r="282" spans="2:10" s="6" customFormat="1" ht="13.5">
      <c r="B282" s="34"/>
      <c r="C282" s="34"/>
      <c r="D282" s="34"/>
      <c r="E282" s="34"/>
      <c r="F282" s="34"/>
      <c r="G282" s="34"/>
      <c r="H282" s="34"/>
      <c r="I282" s="34"/>
      <c r="J282" s="34"/>
    </row>
    <row r="283" spans="2:10" s="6" customFormat="1" ht="13.5">
      <c r="B283" s="34"/>
      <c r="C283" s="34"/>
      <c r="D283" s="34"/>
      <c r="E283" s="34"/>
      <c r="F283" s="34"/>
      <c r="G283" s="34"/>
      <c r="H283" s="34"/>
      <c r="I283" s="34"/>
      <c r="J283" s="34"/>
    </row>
    <row r="284" spans="2:10" s="6" customFormat="1" ht="13.5">
      <c r="B284" s="34"/>
      <c r="C284" s="34"/>
      <c r="D284" s="34"/>
      <c r="E284" s="34"/>
      <c r="F284" s="34"/>
      <c r="G284" s="34"/>
      <c r="H284" s="34"/>
      <c r="I284" s="34"/>
      <c r="J284" s="34"/>
    </row>
    <row r="285" spans="2:10" s="6" customFormat="1" ht="13.5">
      <c r="B285" s="34"/>
      <c r="C285" s="34"/>
      <c r="D285" s="34"/>
      <c r="E285" s="34"/>
      <c r="F285" s="34"/>
      <c r="G285" s="34"/>
      <c r="H285" s="34"/>
      <c r="I285" s="34"/>
      <c r="J285" s="34"/>
    </row>
    <row r="286" spans="2:10" s="6" customFormat="1" ht="13.5">
      <c r="B286" s="34"/>
      <c r="C286" s="34"/>
      <c r="D286" s="34"/>
      <c r="E286" s="34"/>
      <c r="F286" s="34"/>
      <c r="G286" s="34"/>
      <c r="H286" s="34"/>
      <c r="I286" s="34"/>
      <c r="J286" s="34"/>
    </row>
    <row r="287" spans="2:10" s="6" customFormat="1" ht="13.5">
      <c r="B287" s="34"/>
      <c r="C287" s="34"/>
      <c r="D287" s="34"/>
      <c r="E287" s="34"/>
      <c r="F287" s="34"/>
      <c r="G287" s="34"/>
      <c r="H287" s="34"/>
      <c r="I287" s="34"/>
      <c r="J287" s="34"/>
    </row>
    <row r="288" spans="2:10" s="6" customFormat="1" ht="13.5">
      <c r="B288" s="34"/>
      <c r="C288" s="34"/>
      <c r="D288" s="34"/>
      <c r="E288" s="34"/>
      <c r="F288" s="34"/>
      <c r="G288" s="34"/>
      <c r="H288" s="34"/>
      <c r="I288" s="34"/>
      <c r="J288" s="34"/>
    </row>
    <row r="289" spans="2:10" s="6" customFormat="1" ht="13.5">
      <c r="B289" s="34"/>
      <c r="C289" s="34"/>
      <c r="D289" s="34"/>
      <c r="E289" s="34"/>
      <c r="F289" s="34"/>
      <c r="G289" s="34"/>
      <c r="H289" s="34"/>
      <c r="I289" s="34"/>
      <c r="J289" s="34"/>
    </row>
    <row r="290" spans="2:10" s="6" customFormat="1" ht="13.5">
      <c r="B290" s="34"/>
      <c r="C290" s="34"/>
      <c r="D290" s="34"/>
      <c r="E290" s="34"/>
      <c r="F290" s="34"/>
      <c r="G290" s="34"/>
      <c r="H290" s="34"/>
      <c r="I290" s="34"/>
      <c r="J290" s="34"/>
    </row>
    <row r="291" spans="2:10" s="6" customFormat="1" ht="13.5">
      <c r="B291" s="34"/>
      <c r="C291" s="34"/>
      <c r="D291" s="34"/>
      <c r="E291" s="34"/>
      <c r="F291" s="34"/>
      <c r="G291" s="34"/>
      <c r="H291" s="34"/>
      <c r="I291" s="34"/>
      <c r="J291" s="34"/>
    </row>
    <row r="292" spans="2:10" s="6" customFormat="1" ht="13.5">
      <c r="B292" s="34"/>
      <c r="C292" s="34"/>
      <c r="D292" s="34"/>
      <c r="E292" s="34"/>
      <c r="F292" s="34"/>
      <c r="G292" s="34"/>
      <c r="H292" s="34"/>
      <c r="I292" s="34"/>
      <c r="J292" s="34"/>
    </row>
    <row r="293" spans="2:10" s="6" customFormat="1" ht="13.5">
      <c r="B293" s="34"/>
      <c r="C293" s="34"/>
      <c r="D293" s="34"/>
      <c r="E293" s="34"/>
      <c r="F293" s="34"/>
      <c r="G293" s="34"/>
      <c r="H293" s="34"/>
      <c r="I293" s="34"/>
      <c r="J293" s="34"/>
    </row>
    <row r="294" spans="2:10" s="6" customFormat="1" ht="13.5">
      <c r="B294" s="34"/>
      <c r="C294" s="34"/>
      <c r="D294" s="34"/>
      <c r="E294" s="34"/>
      <c r="F294" s="34"/>
      <c r="G294" s="34"/>
      <c r="H294" s="34"/>
      <c r="I294" s="34"/>
      <c r="J294" s="34"/>
    </row>
    <row r="295" spans="2:10" s="6" customFormat="1" ht="13.5">
      <c r="B295" s="34"/>
      <c r="C295" s="34"/>
      <c r="D295" s="34"/>
      <c r="E295" s="34"/>
      <c r="F295" s="34"/>
      <c r="G295" s="34"/>
      <c r="H295" s="34"/>
      <c r="I295" s="34"/>
      <c r="J295" s="34"/>
    </row>
    <row r="296" spans="2:10" s="6" customFormat="1" ht="13.5">
      <c r="B296" s="34"/>
      <c r="C296" s="34"/>
      <c r="D296" s="34"/>
      <c r="E296" s="34"/>
      <c r="F296" s="34"/>
      <c r="G296" s="34"/>
      <c r="H296" s="34"/>
      <c r="I296" s="34"/>
      <c r="J296" s="34"/>
    </row>
    <row r="297" spans="2:10" s="6" customFormat="1" ht="13.5">
      <c r="B297" s="34"/>
      <c r="C297" s="34"/>
      <c r="D297" s="34"/>
      <c r="E297" s="34"/>
      <c r="F297" s="34"/>
      <c r="G297" s="34"/>
      <c r="H297" s="34"/>
      <c r="I297" s="34"/>
      <c r="J297" s="34"/>
    </row>
    <row r="298" spans="2:10" s="6" customFormat="1" ht="13.5">
      <c r="B298" s="34"/>
      <c r="C298" s="34"/>
      <c r="D298" s="34"/>
      <c r="E298" s="34"/>
      <c r="F298" s="34"/>
      <c r="G298" s="34"/>
      <c r="H298" s="34"/>
      <c r="I298" s="34"/>
      <c r="J298" s="34"/>
    </row>
    <row r="299" spans="2:10" s="6" customFormat="1" ht="13.5">
      <c r="B299" s="34"/>
      <c r="C299" s="34"/>
      <c r="D299" s="34"/>
      <c r="E299" s="34"/>
      <c r="F299" s="34"/>
      <c r="G299" s="34"/>
      <c r="H299" s="34"/>
      <c r="I299" s="34"/>
      <c r="J299" s="34"/>
    </row>
    <row r="300" spans="2:10" s="6" customFormat="1" ht="13.5">
      <c r="B300" s="34"/>
      <c r="C300" s="34"/>
      <c r="D300" s="34"/>
      <c r="E300" s="34"/>
      <c r="F300" s="34"/>
      <c r="G300" s="34"/>
      <c r="H300" s="34"/>
      <c r="I300" s="34"/>
      <c r="J300" s="34"/>
    </row>
    <row r="301" spans="2:10" s="6" customFormat="1" ht="13.5">
      <c r="B301" s="34"/>
      <c r="C301" s="34"/>
      <c r="D301" s="34"/>
      <c r="E301" s="34"/>
      <c r="F301" s="34"/>
      <c r="G301" s="34"/>
      <c r="H301" s="34"/>
      <c r="I301" s="34"/>
      <c r="J301" s="34"/>
    </row>
    <row r="302" spans="2:10" s="6" customFormat="1" ht="13.5">
      <c r="B302" s="34"/>
      <c r="C302" s="34"/>
      <c r="D302" s="34"/>
      <c r="E302" s="34"/>
      <c r="F302" s="34"/>
      <c r="G302" s="34"/>
      <c r="H302" s="34"/>
      <c r="I302" s="34"/>
      <c r="J302" s="34"/>
    </row>
    <row r="303" spans="2:10" s="6" customFormat="1" ht="13.5">
      <c r="B303" s="34"/>
      <c r="C303" s="34"/>
      <c r="D303" s="34"/>
      <c r="E303" s="34"/>
      <c r="F303" s="34"/>
      <c r="G303" s="34"/>
      <c r="H303" s="34"/>
      <c r="I303" s="34"/>
      <c r="J303" s="34"/>
    </row>
    <row r="304" spans="2:10" s="6" customFormat="1" ht="13.5">
      <c r="B304" s="34"/>
      <c r="C304" s="34"/>
      <c r="D304" s="34"/>
      <c r="E304" s="34"/>
      <c r="F304" s="34"/>
      <c r="G304" s="34"/>
      <c r="H304" s="34"/>
      <c r="I304" s="34"/>
      <c r="J304" s="34"/>
    </row>
    <row r="305" spans="2:10" s="6" customFormat="1" ht="13.5">
      <c r="B305" s="34"/>
      <c r="C305" s="34"/>
      <c r="D305" s="34"/>
      <c r="E305" s="34"/>
      <c r="F305" s="34"/>
      <c r="G305" s="34"/>
      <c r="H305" s="34"/>
      <c r="I305" s="34"/>
      <c r="J305" s="34"/>
    </row>
    <row r="306" spans="2:10" s="6" customFormat="1" ht="13.5">
      <c r="B306" s="34"/>
      <c r="C306" s="34"/>
      <c r="D306" s="34"/>
      <c r="E306" s="34"/>
      <c r="F306" s="34"/>
      <c r="G306" s="34"/>
      <c r="H306" s="34"/>
      <c r="I306" s="34"/>
      <c r="J306" s="34"/>
    </row>
    <row r="307" spans="2:10" s="6" customFormat="1" ht="13.5">
      <c r="B307" s="34"/>
      <c r="C307" s="34"/>
      <c r="D307" s="34"/>
      <c r="E307" s="34"/>
      <c r="F307" s="34"/>
      <c r="G307" s="34"/>
      <c r="H307" s="34"/>
      <c r="I307" s="34"/>
      <c r="J307" s="34"/>
    </row>
    <row r="308" spans="2:10" s="6" customFormat="1" ht="13.5">
      <c r="B308" s="34"/>
      <c r="C308" s="34"/>
      <c r="D308" s="34"/>
      <c r="E308" s="34"/>
      <c r="F308" s="34"/>
      <c r="G308" s="34"/>
      <c r="H308" s="34"/>
      <c r="I308" s="34"/>
      <c r="J308" s="34"/>
    </row>
    <row r="309" spans="2:10" s="6" customFormat="1" ht="13.5">
      <c r="B309" s="34"/>
      <c r="C309" s="34"/>
      <c r="D309" s="34"/>
      <c r="E309" s="34"/>
      <c r="F309" s="34"/>
      <c r="G309" s="34"/>
      <c r="H309" s="34"/>
      <c r="I309" s="34"/>
      <c r="J309" s="34"/>
    </row>
    <row r="310" spans="2:10" s="6" customFormat="1" ht="13.5">
      <c r="B310" s="34"/>
      <c r="C310" s="34"/>
      <c r="D310" s="34"/>
      <c r="E310" s="34"/>
      <c r="F310" s="34"/>
      <c r="G310" s="34"/>
      <c r="H310" s="34"/>
      <c r="I310" s="34"/>
      <c r="J310" s="34"/>
    </row>
    <row r="311" spans="2:10" s="6" customFormat="1" ht="13.5">
      <c r="B311" s="34"/>
      <c r="C311" s="34"/>
      <c r="D311" s="34"/>
      <c r="E311" s="34"/>
      <c r="F311" s="34"/>
      <c r="G311" s="34"/>
      <c r="H311" s="34"/>
      <c r="I311" s="34"/>
      <c r="J311" s="34"/>
    </row>
    <row r="312" spans="2:10" s="6" customFormat="1" ht="13.5">
      <c r="B312" s="34"/>
      <c r="C312" s="34"/>
      <c r="D312" s="34"/>
      <c r="E312" s="34"/>
      <c r="F312" s="34"/>
      <c r="G312" s="34"/>
      <c r="H312" s="34"/>
      <c r="I312" s="34"/>
      <c r="J312" s="34"/>
    </row>
    <row r="313" spans="2:10" s="6" customFormat="1" ht="13.5">
      <c r="B313" s="34"/>
      <c r="C313" s="34"/>
      <c r="D313" s="34"/>
      <c r="E313" s="34"/>
      <c r="F313" s="34"/>
      <c r="G313" s="34"/>
      <c r="H313" s="34"/>
      <c r="I313" s="34"/>
      <c r="J313" s="34"/>
    </row>
    <row r="314" spans="2:10" s="6" customFormat="1" ht="13.5">
      <c r="B314" s="34"/>
      <c r="C314" s="34"/>
      <c r="D314" s="34"/>
      <c r="E314" s="34"/>
      <c r="F314" s="34"/>
      <c r="G314" s="34"/>
      <c r="H314" s="34"/>
      <c r="I314" s="34"/>
      <c r="J314" s="34"/>
    </row>
    <row r="315" spans="2:10" s="6" customFormat="1" ht="13.5">
      <c r="B315" s="34"/>
      <c r="C315" s="34"/>
      <c r="D315" s="34"/>
      <c r="E315" s="34"/>
      <c r="F315" s="34"/>
      <c r="G315" s="34"/>
      <c r="H315" s="34"/>
      <c r="I315" s="34"/>
      <c r="J315" s="34"/>
    </row>
    <row r="316" spans="2:10" s="6" customFormat="1" ht="13.5">
      <c r="B316" s="34"/>
      <c r="C316" s="34"/>
      <c r="D316" s="34"/>
      <c r="E316" s="34"/>
      <c r="F316" s="34"/>
      <c r="G316" s="34"/>
      <c r="H316" s="34"/>
      <c r="I316" s="34"/>
      <c r="J316" s="34"/>
    </row>
    <row r="317" spans="2:10" s="6" customFormat="1" ht="13.5">
      <c r="B317" s="34"/>
      <c r="C317" s="34"/>
      <c r="D317" s="34"/>
      <c r="E317" s="34"/>
      <c r="F317" s="34"/>
      <c r="G317" s="34"/>
      <c r="H317" s="34"/>
      <c r="I317" s="34"/>
      <c r="J317" s="34"/>
    </row>
    <row r="318" spans="2:10" s="6" customFormat="1" ht="13.5">
      <c r="B318" s="34"/>
      <c r="C318" s="34"/>
      <c r="D318" s="34"/>
      <c r="E318" s="34"/>
      <c r="F318" s="34"/>
      <c r="G318" s="34"/>
      <c r="H318" s="34"/>
      <c r="I318" s="34"/>
      <c r="J318" s="34"/>
    </row>
    <row r="319" spans="2:10" s="6" customFormat="1" ht="13.5">
      <c r="B319" s="34"/>
      <c r="C319" s="34"/>
      <c r="D319" s="34"/>
      <c r="E319" s="34"/>
      <c r="F319" s="34"/>
      <c r="G319" s="34"/>
      <c r="H319" s="34"/>
      <c r="I319" s="34"/>
      <c r="J319" s="34"/>
    </row>
    <row r="320" spans="2:10" s="6" customFormat="1" ht="13.5">
      <c r="B320" s="34"/>
      <c r="C320" s="34"/>
      <c r="D320" s="34"/>
      <c r="E320" s="34"/>
      <c r="F320" s="34"/>
      <c r="G320" s="34"/>
      <c r="H320" s="34"/>
      <c r="I320" s="34"/>
      <c r="J320" s="34"/>
    </row>
    <row r="321" spans="2:10" s="6" customFormat="1" ht="13.5">
      <c r="B321" s="34"/>
      <c r="C321" s="34"/>
      <c r="D321" s="34"/>
      <c r="E321" s="34"/>
      <c r="F321" s="34"/>
      <c r="G321" s="34"/>
      <c r="H321" s="34"/>
      <c r="I321" s="34"/>
      <c r="J321" s="34"/>
    </row>
    <row r="322" spans="2:10" s="6" customFormat="1" ht="13.5">
      <c r="B322" s="34"/>
      <c r="C322" s="34"/>
      <c r="D322" s="34"/>
      <c r="E322" s="34"/>
      <c r="F322" s="34"/>
      <c r="G322" s="34"/>
      <c r="H322" s="34"/>
      <c r="I322" s="34"/>
      <c r="J322" s="34"/>
    </row>
    <row r="323" spans="2:10" s="6" customFormat="1" ht="13.5">
      <c r="B323" s="34"/>
      <c r="C323" s="34"/>
      <c r="D323" s="34"/>
      <c r="E323" s="34"/>
      <c r="F323" s="34"/>
      <c r="G323" s="34"/>
      <c r="H323" s="34"/>
      <c r="I323" s="34"/>
      <c r="J323" s="34"/>
    </row>
    <row r="324" spans="2:10" s="6" customFormat="1" ht="13.5">
      <c r="B324" s="34"/>
      <c r="C324" s="34"/>
      <c r="D324" s="34"/>
      <c r="E324" s="34"/>
      <c r="F324" s="34"/>
      <c r="G324" s="34"/>
      <c r="H324" s="34"/>
      <c r="I324" s="34"/>
      <c r="J324" s="34"/>
    </row>
    <row r="325" spans="2:10" s="6" customFormat="1" ht="13.5">
      <c r="B325" s="34"/>
      <c r="C325" s="34"/>
      <c r="D325" s="34"/>
      <c r="E325" s="34"/>
      <c r="F325" s="34"/>
      <c r="G325" s="34"/>
      <c r="H325" s="34"/>
      <c r="I325" s="34"/>
      <c r="J325" s="34"/>
    </row>
    <row r="326" spans="2:10" s="6" customFormat="1" ht="13.5">
      <c r="B326" s="34"/>
      <c r="C326" s="34"/>
      <c r="D326" s="34"/>
      <c r="E326" s="34"/>
      <c r="F326" s="34"/>
      <c r="G326" s="34"/>
      <c r="H326" s="34"/>
      <c r="I326" s="34"/>
      <c r="J326" s="34"/>
    </row>
    <row r="327" spans="2:10" s="6" customFormat="1" ht="13.5">
      <c r="B327" s="34"/>
      <c r="C327" s="34"/>
      <c r="D327" s="34"/>
      <c r="E327" s="34"/>
      <c r="F327" s="34"/>
      <c r="G327" s="34"/>
      <c r="H327" s="34"/>
      <c r="I327" s="34"/>
      <c r="J327" s="34"/>
    </row>
    <row r="328" spans="2:10" s="6" customFormat="1" ht="13.5">
      <c r="B328" s="34"/>
      <c r="C328" s="34"/>
      <c r="D328" s="34"/>
      <c r="E328" s="34"/>
      <c r="F328" s="34"/>
      <c r="G328" s="34"/>
      <c r="H328" s="34"/>
      <c r="I328" s="34"/>
      <c r="J328" s="34"/>
    </row>
    <row r="329" spans="2:10" s="6" customFormat="1" ht="13.5">
      <c r="B329" s="34"/>
      <c r="C329" s="34"/>
      <c r="D329" s="34"/>
      <c r="E329" s="34"/>
      <c r="F329" s="34"/>
      <c r="G329" s="34"/>
      <c r="H329" s="34"/>
      <c r="I329" s="34"/>
      <c r="J329" s="34"/>
    </row>
    <row r="330" spans="2:10" s="6" customFormat="1" ht="13.5">
      <c r="B330" s="34"/>
      <c r="C330" s="34"/>
      <c r="D330" s="34"/>
      <c r="E330" s="34"/>
      <c r="F330" s="34"/>
      <c r="G330" s="34"/>
      <c r="H330" s="34"/>
      <c r="I330" s="34"/>
      <c r="J330" s="34"/>
    </row>
    <row r="331" spans="2:10" s="6" customFormat="1" ht="13.5">
      <c r="B331" s="34"/>
      <c r="C331" s="34"/>
      <c r="D331" s="34"/>
      <c r="E331" s="34"/>
      <c r="F331" s="34"/>
      <c r="G331" s="34"/>
      <c r="H331" s="34"/>
      <c r="I331" s="34"/>
      <c r="J331" s="34"/>
    </row>
    <row r="332" spans="2:10" s="6" customFormat="1" ht="13.5">
      <c r="B332" s="34"/>
      <c r="C332" s="34"/>
      <c r="D332" s="34"/>
      <c r="E332" s="34"/>
      <c r="F332" s="34"/>
      <c r="G332" s="34"/>
      <c r="H332" s="34"/>
      <c r="I332" s="34"/>
      <c r="J332" s="34"/>
    </row>
    <row r="333" spans="2:10" s="6" customFormat="1" ht="13.5">
      <c r="B333" s="34"/>
      <c r="C333" s="34"/>
      <c r="D333" s="34"/>
      <c r="E333" s="34"/>
      <c r="F333" s="34"/>
      <c r="G333" s="34"/>
      <c r="H333" s="34"/>
      <c r="I333" s="34"/>
      <c r="J333" s="34"/>
    </row>
    <row r="334" spans="2:10" s="6" customFormat="1" ht="13.5">
      <c r="B334" s="34"/>
      <c r="C334" s="34"/>
      <c r="D334" s="34"/>
      <c r="E334" s="34"/>
      <c r="F334" s="34"/>
      <c r="G334" s="34"/>
      <c r="H334" s="34"/>
      <c r="I334" s="34"/>
      <c r="J334" s="34"/>
    </row>
    <row r="335" spans="2:10" s="6" customFormat="1" ht="13.5">
      <c r="B335" s="34"/>
      <c r="C335" s="34"/>
      <c r="D335" s="34"/>
      <c r="E335" s="34"/>
      <c r="F335" s="34"/>
      <c r="G335" s="34"/>
      <c r="H335" s="34"/>
      <c r="I335" s="34"/>
      <c r="J335" s="34"/>
    </row>
    <row r="336" spans="2:10" s="6" customFormat="1" ht="13.5">
      <c r="B336" s="34"/>
      <c r="C336" s="34"/>
      <c r="D336" s="34"/>
      <c r="E336" s="34"/>
      <c r="F336" s="34"/>
      <c r="G336" s="34"/>
      <c r="H336" s="34"/>
      <c r="I336" s="34"/>
      <c r="J336" s="34"/>
    </row>
    <row r="337" spans="2:10" s="6" customFormat="1" ht="13.5">
      <c r="B337" s="34"/>
      <c r="C337" s="34"/>
      <c r="D337" s="34"/>
      <c r="E337" s="34"/>
      <c r="F337" s="34"/>
      <c r="G337" s="34"/>
      <c r="H337" s="34"/>
      <c r="I337" s="34"/>
      <c r="J337" s="34"/>
    </row>
    <row r="338" spans="2:10" s="6" customFormat="1" ht="13.5">
      <c r="B338" s="34"/>
      <c r="C338" s="34"/>
      <c r="D338" s="34"/>
      <c r="E338" s="34"/>
      <c r="F338" s="34"/>
      <c r="G338" s="34"/>
      <c r="H338" s="34"/>
      <c r="I338" s="34"/>
      <c r="J338" s="34"/>
    </row>
    <row r="339" spans="2:10" s="6" customFormat="1" ht="13.5">
      <c r="B339" s="34"/>
      <c r="C339" s="34"/>
      <c r="D339" s="34"/>
      <c r="E339" s="34"/>
      <c r="F339" s="34"/>
      <c r="G339" s="34"/>
      <c r="H339" s="34"/>
      <c r="I339" s="34"/>
      <c r="J339" s="34"/>
    </row>
    <row r="340" spans="2:10" s="6" customFormat="1" ht="13.5">
      <c r="B340" s="34"/>
      <c r="C340" s="34"/>
      <c r="D340" s="34"/>
      <c r="E340" s="34"/>
      <c r="F340" s="34"/>
      <c r="G340" s="34"/>
      <c r="H340" s="34"/>
      <c r="I340" s="34"/>
      <c r="J340" s="34"/>
    </row>
    <row r="341" spans="2:10" s="6" customFormat="1" ht="13.5">
      <c r="B341" s="34"/>
      <c r="C341" s="34"/>
      <c r="D341" s="34"/>
      <c r="E341" s="34"/>
      <c r="F341" s="34"/>
      <c r="G341" s="34"/>
      <c r="H341" s="34"/>
      <c r="I341" s="34"/>
      <c r="J341" s="34"/>
    </row>
    <row r="342" spans="2:10" s="6" customFormat="1" ht="13.5">
      <c r="B342" s="34"/>
      <c r="C342" s="34"/>
      <c r="D342" s="34"/>
      <c r="E342" s="34"/>
      <c r="F342" s="34"/>
      <c r="G342" s="34"/>
      <c r="H342" s="34"/>
      <c r="I342" s="34"/>
      <c r="J342" s="34"/>
    </row>
    <row r="343" spans="2:10" s="6" customFormat="1" ht="13.5">
      <c r="B343" s="34"/>
      <c r="C343" s="34"/>
      <c r="D343" s="34"/>
      <c r="E343" s="34"/>
      <c r="F343" s="34"/>
      <c r="G343" s="34"/>
      <c r="H343" s="34"/>
      <c r="I343" s="34"/>
      <c r="J343" s="34"/>
    </row>
    <row r="344" spans="2:10" s="6" customFormat="1" ht="13.5">
      <c r="B344" s="34"/>
      <c r="C344" s="34"/>
      <c r="D344" s="34"/>
      <c r="E344" s="34"/>
      <c r="F344" s="34"/>
      <c r="G344" s="34"/>
      <c r="H344" s="34"/>
      <c r="I344" s="34"/>
      <c r="J344" s="34"/>
    </row>
    <row r="345" spans="2:10" s="6" customFormat="1" ht="13.5">
      <c r="B345" s="34"/>
      <c r="C345" s="34"/>
      <c r="D345" s="34"/>
      <c r="E345" s="34"/>
      <c r="F345" s="34"/>
      <c r="G345" s="34"/>
      <c r="H345" s="34"/>
      <c r="I345" s="34"/>
      <c r="J345" s="34"/>
    </row>
    <row r="346" spans="2:10" s="6" customFormat="1" ht="13.5">
      <c r="B346" s="34"/>
      <c r="C346" s="34"/>
      <c r="D346" s="34"/>
      <c r="E346" s="34"/>
      <c r="F346" s="34"/>
      <c r="G346" s="34"/>
      <c r="H346" s="34"/>
      <c r="I346" s="34"/>
      <c r="J346" s="34"/>
    </row>
    <row r="347" spans="2:10" s="6" customFormat="1" ht="13.5">
      <c r="B347" s="34"/>
      <c r="C347" s="34"/>
      <c r="D347" s="34"/>
      <c r="E347" s="34"/>
      <c r="F347" s="34"/>
      <c r="G347" s="34"/>
      <c r="H347" s="34"/>
      <c r="I347" s="34"/>
      <c r="J347" s="34"/>
    </row>
    <row r="348" spans="2:10" s="6" customFormat="1" ht="13.5">
      <c r="B348" s="34"/>
      <c r="C348" s="34"/>
      <c r="D348" s="34"/>
      <c r="E348" s="34"/>
      <c r="F348" s="34"/>
      <c r="G348" s="34"/>
      <c r="H348" s="34"/>
      <c r="I348" s="34"/>
      <c r="J348" s="34"/>
    </row>
    <row r="349" spans="2:10" s="6" customFormat="1" ht="13.5">
      <c r="B349" s="34"/>
      <c r="C349" s="34"/>
      <c r="D349" s="34"/>
      <c r="E349" s="34"/>
      <c r="F349" s="34"/>
      <c r="G349" s="34"/>
      <c r="H349" s="34"/>
      <c r="I349" s="34"/>
      <c r="J349" s="34"/>
    </row>
    <row r="350" spans="2:10" s="6" customFormat="1" ht="13.5">
      <c r="B350" s="34"/>
      <c r="C350" s="34"/>
      <c r="D350" s="34"/>
      <c r="E350" s="34"/>
      <c r="F350" s="34"/>
      <c r="G350" s="34"/>
      <c r="H350" s="34"/>
      <c r="I350" s="34"/>
      <c r="J350" s="34"/>
    </row>
    <row r="351" spans="2:10" s="6" customFormat="1" ht="13.5">
      <c r="B351" s="34"/>
      <c r="C351" s="34"/>
      <c r="D351" s="34"/>
      <c r="E351" s="34"/>
      <c r="F351" s="34"/>
      <c r="G351" s="34"/>
      <c r="H351" s="34"/>
      <c r="I351" s="34"/>
      <c r="J351" s="34"/>
    </row>
    <row r="352" spans="2:10" s="6" customFormat="1" ht="13.5">
      <c r="B352" s="34"/>
      <c r="C352" s="34"/>
      <c r="D352" s="34"/>
      <c r="E352" s="34"/>
      <c r="F352" s="34"/>
      <c r="G352" s="34"/>
      <c r="H352" s="34"/>
      <c r="I352" s="34"/>
      <c r="J352" s="34"/>
    </row>
    <row r="353" spans="2:10" s="6" customFormat="1" ht="13.5">
      <c r="B353" s="34"/>
      <c r="C353" s="34"/>
      <c r="D353" s="34"/>
      <c r="E353" s="34"/>
      <c r="F353" s="34"/>
      <c r="G353" s="34"/>
      <c r="H353" s="34"/>
      <c r="I353" s="34"/>
      <c r="J353" s="34"/>
    </row>
    <row r="354" spans="2:10" s="6" customFormat="1" ht="13.5">
      <c r="B354" s="34"/>
      <c r="C354" s="34"/>
      <c r="D354" s="34"/>
      <c r="E354" s="34"/>
      <c r="F354" s="34"/>
      <c r="G354" s="34"/>
      <c r="H354" s="34"/>
      <c r="I354" s="34"/>
      <c r="J354" s="34"/>
    </row>
    <row r="355" spans="2:10" s="6" customFormat="1" ht="13.5">
      <c r="B355" s="34"/>
      <c r="C355" s="34"/>
      <c r="D355" s="34"/>
      <c r="E355" s="34"/>
      <c r="F355" s="34"/>
      <c r="G355" s="34"/>
      <c r="H355" s="34"/>
      <c r="I355" s="34"/>
      <c r="J355" s="34"/>
    </row>
    <row r="356" spans="2:10" s="6" customFormat="1" ht="13.5">
      <c r="B356" s="34"/>
      <c r="C356" s="34"/>
      <c r="D356" s="34"/>
      <c r="E356" s="34"/>
      <c r="F356" s="34"/>
      <c r="G356" s="34"/>
      <c r="H356" s="34"/>
      <c r="I356" s="34"/>
      <c r="J356" s="34"/>
    </row>
    <row r="357" spans="2:10" s="6" customFormat="1" ht="13.5">
      <c r="B357" s="34"/>
      <c r="C357" s="34"/>
      <c r="D357" s="34"/>
      <c r="E357" s="34"/>
      <c r="F357" s="34"/>
      <c r="G357" s="34"/>
      <c r="H357" s="34"/>
      <c r="I357" s="34"/>
      <c r="J357" s="34"/>
    </row>
    <row r="358" spans="2:10" s="6" customFormat="1" ht="13.5">
      <c r="B358" s="34"/>
      <c r="C358" s="34"/>
      <c r="D358" s="34"/>
      <c r="E358" s="34"/>
      <c r="F358" s="34"/>
      <c r="G358" s="34"/>
      <c r="H358" s="34"/>
      <c r="I358" s="34"/>
      <c r="J358" s="34"/>
    </row>
    <row r="359" spans="2:10" s="6" customFormat="1" ht="13.5">
      <c r="B359" s="34"/>
      <c r="C359" s="34"/>
      <c r="D359" s="34"/>
      <c r="E359" s="34"/>
      <c r="F359" s="34"/>
      <c r="G359" s="34"/>
      <c r="H359" s="34"/>
      <c r="I359" s="34"/>
      <c r="J359" s="34"/>
    </row>
    <row r="360" spans="2:10" s="6" customFormat="1" ht="13.5">
      <c r="B360" s="34"/>
      <c r="C360" s="34"/>
      <c r="D360" s="34"/>
      <c r="E360" s="34"/>
      <c r="F360" s="34"/>
      <c r="G360" s="34"/>
      <c r="H360" s="34"/>
      <c r="I360" s="34"/>
      <c r="J360" s="34"/>
    </row>
    <row r="361" spans="2:10" s="6" customFormat="1" ht="13.5">
      <c r="B361" s="34"/>
      <c r="C361" s="34"/>
      <c r="D361" s="34"/>
      <c r="E361" s="34"/>
      <c r="F361" s="34"/>
      <c r="G361" s="34"/>
      <c r="H361" s="34"/>
      <c r="I361" s="34"/>
      <c r="J361" s="34"/>
    </row>
    <row r="362" spans="2:10" s="6" customFormat="1" ht="13.5">
      <c r="B362" s="34"/>
      <c r="C362" s="34"/>
      <c r="D362" s="34"/>
      <c r="E362" s="34"/>
      <c r="F362" s="34"/>
      <c r="G362" s="34"/>
      <c r="H362" s="34"/>
      <c r="I362" s="34"/>
      <c r="J362" s="34"/>
    </row>
    <row r="363" spans="2:10" s="6" customFormat="1" ht="13.5">
      <c r="B363" s="34"/>
      <c r="C363" s="34"/>
      <c r="D363" s="34"/>
      <c r="E363" s="34"/>
      <c r="F363" s="34"/>
      <c r="G363" s="34"/>
      <c r="H363" s="34"/>
      <c r="I363" s="34"/>
      <c r="J363" s="34"/>
    </row>
    <row r="364" spans="2:10" s="6" customFormat="1" ht="13.5">
      <c r="B364" s="34"/>
      <c r="C364" s="34"/>
      <c r="D364" s="34"/>
      <c r="E364" s="34"/>
      <c r="F364" s="34"/>
      <c r="G364" s="34"/>
      <c r="H364" s="34"/>
      <c r="I364" s="34"/>
      <c r="J364" s="34"/>
    </row>
    <row r="365" spans="2:10" s="6" customFormat="1" ht="13.5">
      <c r="B365" s="34"/>
      <c r="C365" s="34"/>
      <c r="D365" s="34"/>
      <c r="E365" s="34"/>
      <c r="F365" s="34"/>
      <c r="G365" s="34"/>
      <c r="H365" s="34"/>
      <c r="I365" s="34"/>
      <c r="J365" s="34"/>
    </row>
    <row r="366" spans="2:10" s="6" customFormat="1" ht="13.5">
      <c r="B366" s="34"/>
      <c r="C366" s="34"/>
      <c r="D366" s="34"/>
      <c r="E366" s="34"/>
      <c r="F366" s="34"/>
      <c r="G366" s="34"/>
      <c r="H366" s="34"/>
      <c r="I366" s="34"/>
      <c r="J366" s="34"/>
    </row>
    <row r="367" spans="2:10" s="6" customFormat="1" ht="13.5">
      <c r="B367" s="34"/>
      <c r="C367" s="34"/>
      <c r="D367" s="34"/>
      <c r="E367" s="34"/>
      <c r="F367" s="34"/>
      <c r="G367" s="34"/>
      <c r="H367" s="34"/>
      <c r="I367" s="34"/>
      <c r="J367" s="34"/>
    </row>
    <row r="368" spans="2:10" s="6" customFormat="1" ht="13.5">
      <c r="B368" s="34"/>
      <c r="C368" s="34"/>
      <c r="D368" s="34"/>
      <c r="E368" s="34"/>
      <c r="F368" s="34"/>
      <c r="G368" s="34"/>
      <c r="H368" s="34"/>
      <c r="I368" s="34"/>
      <c r="J368" s="34"/>
    </row>
    <row r="369" spans="2:10" s="6" customFormat="1" ht="13.5">
      <c r="B369" s="34"/>
      <c r="C369" s="34"/>
      <c r="D369" s="34"/>
      <c r="E369" s="34"/>
      <c r="F369" s="34"/>
      <c r="G369" s="34"/>
      <c r="H369" s="34"/>
      <c r="I369" s="34"/>
      <c r="J369" s="34"/>
    </row>
    <row r="370" spans="2:10" s="6" customFormat="1" ht="13.5">
      <c r="B370" s="34"/>
      <c r="C370" s="34"/>
      <c r="D370" s="34"/>
      <c r="E370" s="34"/>
      <c r="F370" s="34"/>
      <c r="G370" s="34"/>
      <c r="H370" s="34"/>
      <c r="I370" s="34"/>
      <c r="J370" s="34"/>
    </row>
    <row r="371" spans="2:10" s="6" customFormat="1" ht="13.5">
      <c r="B371" s="34"/>
      <c r="C371" s="34"/>
      <c r="D371" s="34"/>
      <c r="E371" s="34"/>
      <c r="F371" s="34"/>
      <c r="G371" s="34"/>
      <c r="H371" s="34"/>
      <c r="I371" s="34"/>
      <c r="J371" s="34"/>
    </row>
    <row r="372" spans="2:10" s="6" customFormat="1" ht="13.5">
      <c r="B372" s="34"/>
      <c r="C372" s="34"/>
      <c r="D372" s="34"/>
      <c r="E372" s="34"/>
      <c r="F372" s="34"/>
      <c r="G372" s="34"/>
      <c r="H372" s="34"/>
      <c r="I372" s="34"/>
      <c r="J372" s="34"/>
    </row>
    <row r="373" spans="2:10" s="6" customFormat="1" ht="13.5">
      <c r="B373" s="34"/>
      <c r="C373" s="34"/>
      <c r="D373" s="34"/>
      <c r="E373" s="34"/>
      <c r="F373" s="34"/>
      <c r="G373" s="34"/>
      <c r="H373" s="34"/>
      <c r="I373" s="34"/>
      <c r="J373" s="34"/>
    </row>
    <row r="374" spans="2:10" s="6" customFormat="1" ht="13.5">
      <c r="B374" s="34"/>
      <c r="C374" s="34"/>
      <c r="D374" s="34"/>
      <c r="E374" s="34"/>
      <c r="F374" s="34"/>
      <c r="G374" s="34"/>
      <c r="H374" s="34"/>
      <c r="I374" s="34"/>
      <c r="J374" s="34"/>
    </row>
    <row r="375" spans="2:10" s="6" customFormat="1" ht="13.5">
      <c r="B375" s="34"/>
      <c r="C375" s="34"/>
      <c r="D375" s="34"/>
      <c r="E375" s="34"/>
      <c r="F375" s="34"/>
      <c r="G375" s="34"/>
      <c r="H375" s="34"/>
      <c r="I375" s="34"/>
      <c r="J375" s="34"/>
    </row>
    <row r="376" spans="2:10" s="6" customFormat="1" ht="13.5">
      <c r="B376" s="34"/>
      <c r="C376" s="34"/>
      <c r="D376" s="34"/>
      <c r="E376" s="34"/>
      <c r="F376" s="34"/>
      <c r="G376" s="34"/>
      <c r="H376" s="34"/>
      <c r="I376" s="34"/>
      <c r="J376" s="34"/>
    </row>
    <row r="377" spans="2:10" s="6" customFormat="1" ht="13.5">
      <c r="B377" s="34"/>
      <c r="C377" s="34"/>
      <c r="D377" s="34"/>
      <c r="E377" s="34"/>
      <c r="F377" s="34"/>
      <c r="G377" s="34"/>
      <c r="H377" s="34"/>
      <c r="I377" s="34"/>
      <c r="J377" s="34"/>
    </row>
    <row r="378" spans="2:10" s="6" customFormat="1" ht="13.5">
      <c r="B378" s="34"/>
      <c r="C378" s="34"/>
      <c r="D378" s="34"/>
      <c r="E378" s="34"/>
      <c r="F378" s="34"/>
      <c r="G378" s="34"/>
      <c r="H378" s="34"/>
      <c r="I378" s="34"/>
      <c r="J378" s="34"/>
    </row>
    <row r="379" spans="2:10" s="6" customFormat="1" ht="13.5">
      <c r="B379" s="34"/>
      <c r="C379" s="34"/>
      <c r="D379" s="34"/>
      <c r="E379" s="34"/>
      <c r="F379" s="34"/>
      <c r="G379" s="34"/>
      <c r="H379" s="34"/>
      <c r="I379" s="34"/>
      <c r="J379" s="34"/>
    </row>
    <row r="380" spans="2:10" s="6" customFormat="1" ht="13.5">
      <c r="B380" s="34"/>
      <c r="C380" s="34"/>
      <c r="D380" s="34"/>
      <c r="E380" s="34"/>
      <c r="F380" s="34"/>
      <c r="G380" s="34"/>
      <c r="H380" s="34"/>
      <c r="I380" s="34"/>
      <c r="J380" s="34"/>
    </row>
    <row r="381" spans="2:10" s="6" customFormat="1" ht="13.5">
      <c r="B381" s="34"/>
      <c r="C381" s="34"/>
      <c r="D381" s="34"/>
      <c r="E381" s="34"/>
      <c r="F381" s="34"/>
      <c r="G381" s="34"/>
      <c r="H381" s="34"/>
      <c r="I381" s="34"/>
      <c r="J381" s="34"/>
    </row>
    <row r="382" spans="2:10" s="6" customFormat="1" ht="13.5">
      <c r="B382" s="34"/>
      <c r="C382" s="34"/>
      <c r="D382" s="34"/>
      <c r="E382" s="34"/>
      <c r="F382" s="34"/>
      <c r="G382" s="34"/>
      <c r="H382" s="34"/>
      <c r="I382" s="34"/>
      <c r="J382" s="34"/>
    </row>
    <row r="383" spans="2:10" s="6" customFormat="1" ht="13.5">
      <c r="B383" s="34"/>
      <c r="C383" s="34"/>
      <c r="D383" s="34"/>
      <c r="E383" s="34"/>
      <c r="F383" s="34"/>
      <c r="G383" s="34"/>
      <c r="H383" s="34"/>
      <c r="I383" s="34"/>
      <c r="J383" s="34"/>
    </row>
    <row r="384" spans="2:10" s="6" customFormat="1" ht="13.5">
      <c r="B384" s="34"/>
      <c r="C384" s="34"/>
      <c r="D384" s="34"/>
      <c r="E384" s="34"/>
      <c r="F384" s="34"/>
      <c r="G384" s="34"/>
      <c r="H384" s="34"/>
      <c r="I384" s="34"/>
      <c r="J384" s="34"/>
    </row>
    <row r="385" spans="2:10" s="6" customFormat="1" ht="13.5">
      <c r="B385" s="34"/>
      <c r="C385" s="34"/>
      <c r="D385" s="34"/>
      <c r="E385" s="34"/>
      <c r="F385" s="34"/>
      <c r="G385" s="34"/>
      <c r="H385" s="34"/>
      <c r="I385" s="34"/>
      <c r="J385" s="34"/>
    </row>
    <row r="386" spans="2:10" s="6" customFormat="1" ht="13.5">
      <c r="B386" s="34"/>
      <c r="C386" s="34"/>
      <c r="D386" s="34"/>
      <c r="E386" s="34"/>
      <c r="F386" s="34"/>
      <c r="G386" s="34"/>
      <c r="H386" s="34"/>
      <c r="I386" s="34"/>
      <c r="J386" s="34"/>
    </row>
    <row r="387" spans="2:10" s="6" customFormat="1" ht="13.5">
      <c r="B387" s="34"/>
      <c r="C387" s="34"/>
      <c r="D387" s="34"/>
      <c r="E387" s="34"/>
      <c r="F387" s="34"/>
      <c r="G387" s="34"/>
      <c r="H387" s="34"/>
      <c r="I387" s="34"/>
      <c r="J387" s="34"/>
    </row>
    <row r="388" spans="2:10" s="6" customFormat="1" ht="13.5">
      <c r="B388" s="34"/>
      <c r="C388" s="34"/>
      <c r="D388" s="34"/>
      <c r="E388" s="34"/>
      <c r="F388" s="34"/>
      <c r="G388" s="34"/>
      <c r="H388" s="34"/>
      <c r="I388" s="34"/>
      <c r="J388" s="34"/>
    </row>
    <row r="389" spans="2:10" s="6" customFormat="1" ht="13.5">
      <c r="B389" s="34"/>
      <c r="C389" s="34"/>
      <c r="D389" s="34"/>
      <c r="E389" s="34"/>
      <c r="F389" s="34"/>
      <c r="G389" s="34"/>
      <c r="H389" s="34"/>
      <c r="I389" s="34"/>
      <c r="J389" s="34"/>
    </row>
    <row r="390" spans="2:10" s="6" customFormat="1" ht="13.5">
      <c r="B390" s="34"/>
      <c r="C390" s="34"/>
      <c r="D390" s="34"/>
      <c r="E390" s="34"/>
      <c r="F390" s="34"/>
      <c r="G390" s="34"/>
      <c r="H390" s="34"/>
      <c r="I390" s="34"/>
      <c r="J390" s="34"/>
    </row>
    <row r="391" spans="2:10" s="6" customFormat="1" ht="13.5">
      <c r="B391" s="34"/>
      <c r="C391" s="34"/>
      <c r="D391" s="34"/>
      <c r="E391" s="34"/>
      <c r="F391" s="34"/>
      <c r="G391" s="34"/>
      <c r="H391" s="34"/>
      <c r="I391" s="34"/>
      <c r="J391" s="34"/>
    </row>
    <row r="392" spans="2:10" s="6" customFormat="1" ht="13.5">
      <c r="B392" s="34"/>
      <c r="C392" s="34"/>
      <c r="D392" s="34"/>
      <c r="E392" s="34"/>
      <c r="F392" s="34"/>
      <c r="G392" s="34"/>
      <c r="H392" s="34"/>
      <c r="I392" s="34"/>
      <c r="J392" s="34"/>
    </row>
    <row r="393" spans="2:10" s="6" customFormat="1" ht="13.5">
      <c r="B393" s="34"/>
      <c r="C393" s="34"/>
      <c r="D393" s="34"/>
      <c r="E393" s="34"/>
      <c r="F393" s="34"/>
      <c r="G393" s="34"/>
      <c r="H393" s="34"/>
      <c r="I393" s="34"/>
      <c r="J393" s="34"/>
    </row>
    <row r="394" spans="2:10" s="6" customFormat="1" ht="13.5">
      <c r="B394" s="34"/>
      <c r="C394" s="34"/>
      <c r="D394" s="34"/>
      <c r="E394" s="34"/>
      <c r="F394" s="34"/>
      <c r="G394" s="34"/>
      <c r="H394" s="34"/>
      <c r="I394" s="34"/>
      <c r="J394" s="34"/>
    </row>
    <row r="395" spans="2:10" s="6" customFormat="1" ht="13.5">
      <c r="B395" s="34"/>
      <c r="C395" s="34"/>
      <c r="D395" s="34"/>
      <c r="E395" s="34"/>
      <c r="F395" s="34"/>
      <c r="G395" s="34"/>
      <c r="H395" s="34"/>
      <c r="I395" s="34"/>
      <c r="J395" s="34"/>
    </row>
    <row r="396" spans="2:10" s="6" customFormat="1" ht="13.5">
      <c r="B396" s="34"/>
      <c r="C396" s="34"/>
      <c r="D396" s="34"/>
      <c r="E396" s="34"/>
      <c r="F396" s="34"/>
      <c r="G396" s="34"/>
      <c r="H396" s="34"/>
      <c r="I396" s="34"/>
      <c r="J396" s="34"/>
    </row>
    <row r="397" spans="2:10" s="6" customFormat="1" ht="13.5">
      <c r="B397" s="34"/>
      <c r="C397" s="34"/>
      <c r="D397" s="34"/>
      <c r="E397" s="34"/>
      <c r="F397" s="34"/>
      <c r="G397" s="34"/>
      <c r="H397" s="34"/>
      <c r="I397" s="34"/>
      <c r="J397" s="34"/>
    </row>
    <row r="398" spans="2:10" s="6" customFormat="1" ht="13.5">
      <c r="B398" s="34"/>
      <c r="C398" s="34"/>
      <c r="D398" s="34"/>
      <c r="E398" s="34"/>
      <c r="F398" s="34"/>
      <c r="G398" s="34"/>
      <c r="H398" s="34"/>
      <c r="I398" s="34"/>
      <c r="J398" s="34"/>
    </row>
    <row r="399" spans="2:10" s="6" customFormat="1" ht="13.5">
      <c r="B399" s="34"/>
      <c r="C399" s="34"/>
      <c r="D399" s="34"/>
      <c r="E399" s="34"/>
      <c r="F399" s="34"/>
      <c r="G399" s="34"/>
      <c r="H399" s="34"/>
      <c r="I399" s="34"/>
      <c r="J399" s="34"/>
    </row>
    <row r="400" spans="2:10" s="6" customFormat="1" ht="13.5">
      <c r="B400" s="34"/>
      <c r="C400" s="34"/>
      <c r="D400" s="34"/>
      <c r="E400" s="34"/>
      <c r="F400" s="34"/>
      <c r="G400" s="34"/>
      <c r="H400" s="34"/>
      <c r="I400" s="34"/>
      <c r="J400" s="34"/>
    </row>
    <row r="401" spans="2:10" s="6" customFormat="1" ht="13.5">
      <c r="B401" s="34"/>
      <c r="C401" s="34"/>
      <c r="D401" s="34"/>
      <c r="E401" s="34"/>
      <c r="F401" s="34"/>
      <c r="G401" s="34"/>
      <c r="H401" s="34"/>
      <c r="I401" s="34"/>
      <c r="J401" s="34"/>
    </row>
    <row r="402" spans="2:10" s="6" customFormat="1" ht="13.5">
      <c r="B402" s="34"/>
      <c r="C402" s="34"/>
      <c r="D402" s="34"/>
      <c r="E402" s="34"/>
      <c r="F402" s="34"/>
      <c r="G402" s="34"/>
      <c r="H402" s="34"/>
      <c r="I402" s="34"/>
      <c r="J402" s="34"/>
    </row>
    <row r="403" spans="2:10" s="6" customFormat="1" ht="13.5">
      <c r="B403" s="34"/>
      <c r="C403" s="34"/>
      <c r="D403" s="34"/>
      <c r="E403" s="34"/>
      <c r="F403" s="34"/>
      <c r="G403" s="34"/>
      <c r="H403" s="34"/>
      <c r="I403" s="34"/>
      <c r="J403" s="34"/>
    </row>
    <row r="404" spans="2:10" s="6" customFormat="1" ht="13.5">
      <c r="B404" s="34"/>
      <c r="C404" s="34"/>
      <c r="D404" s="34"/>
      <c r="E404" s="34"/>
      <c r="F404" s="34"/>
      <c r="G404" s="34"/>
      <c r="H404" s="34"/>
      <c r="I404" s="34"/>
      <c r="J404" s="34"/>
    </row>
    <row r="405" spans="2:10" s="6" customFormat="1" ht="13.5">
      <c r="B405" s="34"/>
      <c r="C405" s="34"/>
      <c r="D405" s="34"/>
      <c r="E405" s="34"/>
      <c r="F405" s="34"/>
      <c r="G405" s="34"/>
      <c r="H405" s="34"/>
      <c r="I405" s="34"/>
      <c r="J405" s="34"/>
    </row>
    <row r="406" spans="2:10" s="6" customFormat="1" ht="13.5">
      <c r="B406" s="34"/>
      <c r="C406" s="34"/>
      <c r="D406" s="34"/>
      <c r="E406" s="34"/>
      <c r="F406" s="34"/>
      <c r="G406" s="34"/>
      <c r="H406" s="34"/>
      <c r="I406" s="34"/>
      <c r="J406" s="34"/>
    </row>
    <row r="407" spans="2:10" s="6" customFormat="1" ht="13.5">
      <c r="B407" s="34"/>
      <c r="C407" s="34"/>
      <c r="D407" s="34"/>
      <c r="E407" s="34"/>
      <c r="F407" s="34"/>
      <c r="G407" s="34"/>
      <c r="H407" s="34"/>
      <c r="I407" s="34"/>
      <c r="J407" s="34"/>
    </row>
    <row r="408" spans="2:10" s="6" customFormat="1" ht="13.5">
      <c r="B408" s="34"/>
      <c r="C408" s="34"/>
      <c r="D408" s="34"/>
      <c r="E408" s="34"/>
      <c r="F408" s="34"/>
      <c r="G408" s="34"/>
      <c r="H408" s="34"/>
      <c r="I408" s="34"/>
      <c r="J408" s="34"/>
    </row>
    <row r="409" spans="2:10" s="6" customFormat="1" ht="13.5">
      <c r="B409" s="34"/>
      <c r="C409" s="34"/>
      <c r="D409" s="34"/>
      <c r="E409" s="34"/>
      <c r="F409" s="34"/>
      <c r="G409" s="34"/>
      <c r="H409" s="34"/>
      <c r="I409" s="34"/>
      <c r="J409" s="34"/>
    </row>
    <row r="410" spans="2:10" s="6" customFormat="1" ht="13.5">
      <c r="B410" s="34"/>
      <c r="C410" s="34"/>
      <c r="D410" s="34"/>
      <c r="E410" s="34"/>
      <c r="F410" s="34"/>
      <c r="G410" s="34"/>
      <c r="H410" s="34"/>
      <c r="I410" s="34"/>
      <c r="J410" s="34"/>
    </row>
    <row r="411" spans="2:10" s="6" customFormat="1" ht="13.5">
      <c r="B411" s="34"/>
      <c r="C411" s="34"/>
      <c r="D411" s="34"/>
      <c r="E411" s="34"/>
      <c r="F411" s="34"/>
      <c r="G411" s="34"/>
      <c r="H411" s="34"/>
      <c r="I411" s="34"/>
      <c r="J411" s="34"/>
    </row>
    <row r="412" spans="2:10" s="6" customFormat="1" ht="13.5">
      <c r="B412" s="34"/>
      <c r="C412" s="34"/>
      <c r="D412" s="34"/>
      <c r="E412" s="34"/>
      <c r="F412" s="34"/>
      <c r="G412" s="34"/>
      <c r="H412" s="34"/>
      <c r="I412" s="34"/>
      <c r="J412" s="34"/>
    </row>
    <row r="413" spans="2:10" s="6" customFormat="1" ht="13.5">
      <c r="B413" s="34"/>
      <c r="C413" s="34"/>
      <c r="D413" s="34"/>
      <c r="E413" s="34"/>
      <c r="F413" s="34"/>
      <c r="G413" s="34"/>
      <c r="H413" s="34"/>
      <c r="I413" s="34"/>
      <c r="J413" s="34"/>
    </row>
    <row r="414" spans="2:10" s="6" customFormat="1" ht="13.5">
      <c r="B414" s="34"/>
      <c r="C414" s="34"/>
      <c r="D414" s="34"/>
      <c r="E414" s="34"/>
      <c r="F414" s="34"/>
      <c r="G414" s="34"/>
      <c r="H414" s="34"/>
      <c r="I414" s="34"/>
      <c r="J414" s="34"/>
    </row>
    <row r="415" spans="2:10" s="6" customFormat="1" ht="13.5">
      <c r="B415" s="34"/>
      <c r="C415" s="34"/>
      <c r="D415" s="34"/>
      <c r="E415" s="34"/>
      <c r="F415" s="34"/>
      <c r="G415" s="34"/>
      <c r="H415" s="34"/>
      <c r="I415" s="34"/>
      <c r="J415" s="34"/>
    </row>
    <row r="416" spans="2:10" s="6" customFormat="1" ht="13.5">
      <c r="B416" s="34"/>
      <c r="C416" s="34"/>
      <c r="D416" s="34"/>
      <c r="E416" s="34"/>
      <c r="F416" s="34"/>
      <c r="G416" s="34"/>
      <c r="H416" s="34"/>
      <c r="I416" s="34"/>
      <c r="J416" s="34"/>
    </row>
    <row r="417" spans="2:10" s="6" customFormat="1" ht="13.5">
      <c r="B417" s="34"/>
      <c r="C417" s="34"/>
      <c r="D417" s="34"/>
      <c r="E417" s="34"/>
      <c r="F417" s="34"/>
      <c r="G417" s="34"/>
      <c r="H417" s="34"/>
      <c r="I417" s="34"/>
      <c r="J417" s="34"/>
    </row>
    <row r="418" spans="2:10" s="6" customFormat="1" ht="13.5">
      <c r="B418" s="34"/>
      <c r="C418" s="34"/>
      <c r="D418" s="34"/>
      <c r="E418" s="34"/>
      <c r="F418" s="34"/>
      <c r="G418" s="34"/>
      <c r="H418" s="34"/>
      <c r="I418" s="34"/>
      <c r="J418" s="34"/>
    </row>
    <row r="419" spans="2:10" s="6" customFormat="1" ht="13.5">
      <c r="B419" s="34"/>
      <c r="C419" s="34"/>
      <c r="D419" s="34"/>
      <c r="E419" s="34"/>
      <c r="F419" s="34"/>
      <c r="G419" s="34"/>
      <c r="H419" s="34"/>
      <c r="I419" s="34"/>
      <c r="J419" s="34"/>
    </row>
    <row r="420" spans="2:10" s="6" customFormat="1" ht="13.5">
      <c r="B420" s="34"/>
      <c r="C420" s="34"/>
      <c r="D420" s="34"/>
      <c r="E420" s="34"/>
      <c r="F420" s="34"/>
      <c r="G420" s="34"/>
      <c r="H420" s="34"/>
      <c r="I420" s="34"/>
      <c r="J420" s="34"/>
    </row>
    <row r="421" spans="2:10" s="6" customFormat="1" ht="13.5">
      <c r="B421" s="34"/>
      <c r="C421" s="34"/>
      <c r="D421" s="34"/>
      <c r="E421" s="34"/>
      <c r="F421" s="34"/>
      <c r="G421" s="34"/>
      <c r="H421" s="34"/>
      <c r="I421" s="34"/>
      <c r="J421" s="34"/>
    </row>
    <row r="422" spans="2:10" s="6" customFormat="1" ht="13.5">
      <c r="B422" s="34"/>
      <c r="C422" s="34"/>
      <c r="D422" s="34"/>
      <c r="E422" s="34"/>
      <c r="F422" s="34"/>
      <c r="G422" s="34"/>
      <c r="H422" s="34"/>
      <c r="I422" s="34"/>
      <c r="J422" s="34"/>
    </row>
    <row r="423" spans="2:10" s="6" customFormat="1" ht="13.5">
      <c r="B423" s="34"/>
      <c r="C423" s="34"/>
      <c r="D423" s="34"/>
      <c r="E423" s="34"/>
      <c r="F423" s="34"/>
      <c r="G423" s="34"/>
      <c r="H423" s="34"/>
      <c r="I423" s="34"/>
      <c r="J423" s="34"/>
    </row>
    <row r="424" spans="2:10" s="6" customFormat="1" ht="13.5">
      <c r="B424" s="34"/>
      <c r="C424" s="34"/>
      <c r="D424" s="34"/>
      <c r="E424" s="34"/>
      <c r="F424" s="34"/>
      <c r="G424" s="34"/>
      <c r="H424" s="34"/>
      <c r="I424" s="34"/>
      <c r="J424" s="34"/>
    </row>
    <row r="425" spans="2:10" s="6" customFormat="1" ht="13.5">
      <c r="B425" s="34"/>
      <c r="C425" s="34"/>
      <c r="D425" s="34"/>
      <c r="E425" s="34"/>
      <c r="F425" s="34"/>
      <c r="G425" s="34"/>
      <c r="H425" s="34"/>
      <c r="I425" s="34"/>
      <c r="J425" s="34"/>
    </row>
    <row r="426" spans="2:10" s="6" customFormat="1" ht="13.5">
      <c r="B426" s="34"/>
      <c r="C426" s="34"/>
      <c r="D426" s="34"/>
      <c r="E426" s="34"/>
      <c r="F426" s="34"/>
      <c r="G426" s="34"/>
      <c r="H426" s="34"/>
      <c r="I426" s="34"/>
      <c r="J426" s="34"/>
    </row>
    <row r="427" spans="2:10" s="6" customFormat="1" ht="13.5">
      <c r="B427" s="34"/>
      <c r="C427" s="34"/>
      <c r="D427" s="34"/>
      <c r="E427" s="34"/>
      <c r="F427" s="34"/>
      <c r="G427" s="34"/>
      <c r="H427" s="34"/>
      <c r="I427" s="34"/>
      <c r="J427" s="34"/>
    </row>
    <row r="428" spans="2:10" s="6" customFormat="1" ht="13.5">
      <c r="B428" s="34"/>
      <c r="C428" s="34"/>
      <c r="D428" s="34"/>
      <c r="E428" s="34"/>
      <c r="F428" s="34"/>
      <c r="G428" s="34"/>
      <c r="H428" s="34"/>
      <c r="I428" s="34"/>
      <c r="J428" s="34"/>
    </row>
    <row r="429" spans="2:10" s="6" customFormat="1" ht="13.5">
      <c r="B429" s="34"/>
      <c r="C429" s="34"/>
      <c r="D429" s="34"/>
      <c r="E429" s="34"/>
      <c r="F429" s="34"/>
      <c r="G429" s="34"/>
      <c r="H429" s="34"/>
      <c r="I429" s="34"/>
      <c r="J429" s="34"/>
    </row>
    <row r="430" spans="2:10" s="6" customFormat="1" ht="13.5">
      <c r="B430" s="34"/>
      <c r="C430" s="34"/>
      <c r="D430" s="34"/>
      <c r="E430" s="34"/>
      <c r="F430" s="34"/>
      <c r="G430" s="34"/>
      <c r="H430" s="34"/>
      <c r="I430" s="34"/>
      <c r="J430" s="34"/>
    </row>
    <row r="431" spans="2:10" s="6" customFormat="1" ht="13.5">
      <c r="B431" s="34"/>
      <c r="C431" s="34"/>
      <c r="D431" s="34"/>
      <c r="E431" s="34"/>
      <c r="F431" s="34"/>
      <c r="G431" s="34"/>
      <c r="H431" s="34"/>
      <c r="I431" s="34"/>
      <c r="J431" s="34"/>
    </row>
    <row r="432" spans="2:10" s="6" customFormat="1" ht="13.5">
      <c r="B432" s="34"/>
      <c r="C432" s="34"/>
      <c r="D432" s="34"/>
      <c r="E432" s="34"/>
      <c r="F432" s="34"/>
      <c r="G432" s="34"/>
      <c r="H432" s="34"/>
      <c r="I432" s="34"/>
      <c r="J432" s="34"/>
    </row>
    <row r="433" spans="2:10" s="6" customFormat="1" ht="13.5">
      <c r="B433" s="34"/>
      <c r="C433" s="34"/>
      <c r="D433" s="34"/>
      <c r="E433" s="34"/>
      <c r="F433" s="34"/>
      <c r="G433" s="34"/>
      <c r="H433" s="34"/>
      <c r="I433" s="34"/>
      <c r="J433" s="34"/>
    </row>
    <row r="434" spans="2:10" s="6" customFormat="1" ht="13.5">
      <c r="B434" s="34"/>
      <c r="C434" s="34"/>
      <c r="D434" s="34"/>
      <c r="E434" s="34"/>
      <c r="F434" s="34"/>
      <c r="G434" s="34"/>
      <c r="H434" s="34"/>
      <c r="I434" s="34"/>
      <c r="J434" s="34"/>
    </row>
    <row r="435" spans="2:10" s="6" customFormat="1" ht="13.5">
      <c r="B435" s="34"/>
      <c r="C435" s="34"/>
      <c r="D435" s="34"/>
      <c r="E435" s="34"/>
      <c r="F435" s="34"/>
      <c r="G435" s="34"/>
      <c r="H435" s="34"/>
      <c r="I435" s="34"/>
      <c r="J435" s="34"/>
    </row>
    <row r="436" spans="2:10" s="6" customFormat="1" ht="13.5">
      <c r="B436" s="34"/>
      <c r="C436" s="34"/>
      <c r="D436" s="34"/>
      <c r="E436" s="34"/>
      <c r="F436" s="34"/>
      <c r="G436" s="34"/>
      <c r="H436" s="34"/>
      <c r="I436" s="34"/>
      <c r="J436" s="34"/>
    </row>
    <row r="437" spans="2:10" s="6" customFormat="1" ht="13.5">
      <c r="B437" s="34"/>
      <c r="C437" s="34"/>
      <c r="D437" s="34"/>
      <c r="E437" s="34"/>
      <c r="F437" s="34"/>
      <c r="G437" s="34"/>
      <c r="H437" s="34"/>
      <c r="I437" s="34"/>
      <c r="J437" s="34"/>
    </row>
    <row r="438" spans="2:10" s="6" customFormat="1" ht="13.5">
      <c r="B438" s="34"/>
      <c r="C438" s="34"/>
      <c r="D438" s="34"/>
      <c r="E438" s="34"/>
      <c r="F438" s="34"/>
      <c r="G438" s="34"/>
      <c r="H438" s="34"/>
      <c r="I438" s="34"/>
      <c r="J438" s="34"/>
    </row>
    <row r="439" spans="2:10" s="6" customFormat="1" ht="13.5">
      <c r="B439" s="34"/>
      <c r="C439" s="34"/>
      <c r="D439" s="34"/>
      <c r="E439" s="34"/>
      <c r="F439" s="34"/>
      <c r="G439" s="34"/>
      <c r="H439" s="34"/>
      <c r="I439" s="34"/>
      <c r="J439" s="34"/>
    </row>
    <row r="440" spans="2:10" s="6" customFormat="1" ht="13.5">
      <c r="B440" s="34"/>
      <c r="C440" s="34"/>
      <c r="D440" s="34"/>
      <c r="E440" s="34"/>
      <c r="F440" s="34"/>
      <c r="G440" s="34"/>
      <c r="H440" s="34"/>
      <c r="I440" s="34"/>
      <c r="J440" s="34"/>
    </row>
    <row r="441" spans="2:10" s="6" customFormat="1" ht="13.5">
      <c r="B441" s="34"/>
      <c r="C441" s="34"/>
      <c r="D441" s="34"/>
      <c r="E441" s="34"/>
      <c r="F441" s="34"/>
      <c r="G441" s="34"/>
      <c r="H441" s="34"/>
      <c r="I441" s="34"/>
      <c r="J441" s="34"/>
    </row>
    <row r="442" spans="2:10" s="6" customFormat="1" ht="13.5">
      <c r="B442" s="34"/>
      <c r="C442" s="34"/>
      <c r="D442" s="34"/>
      <c r="E442" s="34"/>
      <c r="F442" s="34"/>
      <c r="G442" s="34"/>
      <c r="H442" s="34"/>
      <c r="I442" s="34"/>
      <c r="J442" s="34"/>
    </row>
    <row r="443" spans="2:10" s="6" customFormat="1" ht="13.5">
      <c r="B443" s="34"/>
      <c r="C443" s="34"/>
      <c r="D443" s="34"/>
      <c r="E443" s="34"/>
      <c r="F443" s="34"/>
      <c r="G443" s="34"/>
      <c r="H443" s="34"/>
      <c r="I443" s="34"/>
      <c r="J443" s="34"/>
    </row>
    <row r="444" spans="2:10" s="6" customFormat="1" ht="13.5">
      <c r="B444" s="34"/>
      <c r="C444" s="34"/>
      <c r="D444" s="34"/>
      <c r="E444" s="34"/>
      <c r="F444" s="34"/>
      <c r="G444" s="34"/>
      <c r="H444" s="34"/>
      <c r="I444" s="34"/>
      <c r="J444" s="34"/>
    </row>
    <row r="445" spans="2:10" s="6" customFormat="1" ht="13.5">
      <c r="B445" s="34"/>
      <c r="C445" s="34"/>
      <c r="D445" s="34"/>
      <c r="E445" s="34"/>
      <c r="F445" s="34"/>
      <c r="G445" s="34"/>
      <c r="H445" s="34"/>
      <c r="I445" s="34"/>
      <c r="J445" s="34"/>
    </row>
    <row r="446" spans="2:10" s="6" customFormat="1" ht="13.5">
      <c r="B446" s="34"/>
      <c r="C446" s="34"/>
      <c r="D446" s="34"/>
      <c r="E446" s="34"/>
      <c r="F446" s="34"/>
      <c r="G446" s="34"/>
      <c r="H446" s="34"/>
      <c r="I446" s="34"/>
      <c r="J446" s="34"/>
    </row>
    <row r="447" spans="2:10" s="6" customFormat="1" ht="13.5">
      <c r="B447" s="34"/>
      <c r="C447" s="34"/>
      <c r="D447" s="34"/>
      <c r="E447" s="34"/>
      <c r="F447" s="34"/>
      <c r="G447" s="34"/>
      <c r="H447" s="34"/>
      <c r="I447" s="34"/>
      <c r="J447" s="34"/>
    </row>
    <row r="448" spans="2:10" s="6" customFormat="1" ht="13.5">
      <c r="B448" s="34"/>
      <c r="C448" s="34"/>
      <c r="D448" s="34"/>
      <c r="E448" s="34"/>
      <c r="F448" s="34"/>
      <c r="G448" s="34"/>
      <c r="H448" s="34"/>
      <c r="I448" s="34"/>
      <c r="J448" s="34"/>
    </row>
    <row r="449" spans="2:10" s="6" customFormat="1" ht="13.5">
      <c r="B449" s="34"/>
      <c r="C449" s="34"/>
      <c r="D449" s="34"/>
      <c r="E449" s="34"/>
      <c r="F449" s="34"/>
      <c r="G449" s="34"/>
      <c r="H449" s="34"/>
      <c r="I449" s="34"/>
      <c r="J449" s="34"/>
    </row>
    <row r="450" spans="2:10" s="6" customFormat="1" ht="13.5">
      <c r="B450" s="34"/>
      <c r="C450" s="34"/>
      <c r="D450" s="34"/>
      <c r="E450" s="34"/>
      <c r="F450" s="34"/>
      <c r="G450" s="34"/>
      <c r="H450" s="34"/>
      <c r="I450" s="34"/>
      <c r="J450" s="34"/>
    </row>
    <row r="451" spans="2:10" s="6" customFormat="1" ht="13.5">
      <c r="B451" s="34"/>
      <c r="C451" s="34"/>
      <c r="D451" s="34"/>
      <c r="E451" s="34"/>
      <c r="F451" s="34"/>
      <c r="G451" s="34"/>
      <c r="H451" s="34"/>
      <c r="I451" s="34"/>
      <c r="J451" s="34"/>
    </row>
    <row r="452" spans="2:10" s="6" customFormat="1" ht="13.5">
      <c r="B452" s="34"/>
      <c r="C452" s="34"/>
      <c r="D452" s="34"/>
      <c r="E452" s="34"/>
      <c r="F452" s="34"/>
      <c r="G452" s="34"/>
      <c r="H452" s="34"/>
      <c r="I452" s="34"/>
      <c r="J452" s="34"/>
    </row>
    <row r="453" spans="2:10" s="6" customFormat="1" ht="13.5">
      <c r="B453" s="34"/>
      <c r="C453" s="34"/>
      <c r="D453" s="34"/>
      <c r="E453" s="34"/>
      <c r="F453" s="34"/>
      <c r="G453" s="34"/>
      <c r="H453" s="34"/>
      <c r="I453" s="34"/>
      <c r="J453" s="34"/>
    </row>
    <row r="454" spans="2:10" s="6" customFormat="1" ht="13.5">
      <c r="B454" s="34"/>
      <c r="C454" s="34"/>
      <c r="D454" s="34"/>
      <c r="E454" s="34"/>
      <c r="F454" s="34"/>
      <c r="G454" s="34"/>
      <c r="H454" s="34"/>
      <c r="I454" s="34"/>
      <c r="J454" s="34"/>
    </row>
    <row r="455" spans="2:10" s="6" customFormat="1" ht="13.5">
      <c r="B455" s="34"/>
      <c r="C455" s="34"/>
      <c r="D455" s="34"/>
      <c r="E455" s="34"/>
      <c r="F455" s="34"/>
      <c r="G455" s="34"/>
      <c r="H455" s="34"/>
      <c r="I455" s="34"/>
      <c r="J455" s="34"/>
    </row>
    <row r="456" spans="2:10" s="6" customFormat="1" ht="13.5">
      <c r="B456" s="34"/>
      <c r="C456" s="34"/>
      <c r="D456" s="34"/>
      <c r="E456" s="34"/>
      <c r="F456" s="34"/>
      <c r="G456" s="34"/>
      <c r="H456" s="34"/>
      <c r="I456" s="34"/>
      <c r="J456" s="34"/>
    </row>
    <row r="457" spans="2:10" s="6" customFormat="1" ht="13.5">
      <c r="B457" s="34"/>
      <c r="C457" s="34"/>
      <c r="D457" s="34"/>
      <c r="E457" s="34"/>
      <c r="F457" s="34"/>
      <c r="G457" s="34"/>
      <c r="H457" s="34"/>
      <c r="I457" s="34"/>
      <c r="J457" s="34"/>
    </row>
    <row r="458" spans="2:10" s="6" customFormat="1" ht="13.5">
      <c r="B458" s="34"/>
      <c r="C458" s="34"/>
      <c r="D458" s="34"/>
      <c r="E458" s="34"/>
      <c r="F458" s="34"/>
      <c r="G458" s="34"/>
      <c r="H458" s="34"/>
      <c r="I458" s="34"/>
      <c r="J458" s="34"/>
    </row>
    <row r="459" spans="2:10" s="6" customFormat="1" ht="13.5">
      <c r="B459" s="34"/>
      <c r="C459" s="34"/>
      <c r="D459" s="34"/>
      <c r="E459" s="34"/>
      <c r="F459" s="34"/>
      <c r="G459" s="34"/>
      <c r="H459" s="34"/>
      <c r="I459" s="34"/>
      <c r="J459" s="34"/>
    </row>
    <row r="460" spans="2:10" s="6" customFormat="1" ht="13.5">
      <c r="B460" s="34"/>
      <c r="C460" s="34"/>
      <c r="D460" s="34"/>
      <c r="E460" s="34"/>
      <c r="F460" s="34"/>
      <c r="G460" s="34"/>
      <c r="H460" s="34"/>
      <c r="I460" s="34"/>
      <c r="J460" s="34"/>
    </row>
    <row r="461" spans="2:10" s="6" customFormat="1" ht="13.5">
      <c r="B461" s="34"/>
      <c r="C461" s="34"/>
      <c r="D461" s="34"/>
      <c r="E461" s="34"/>
      <c r="F461" s="34"/>
      <c r="G461" s="34"/>
      <c r="H461" s="34"/>
      <c r="I461" s="34"/>
      <c r="J461" s="34"/>
    </row>
    <row r="462" spans="2:10" s="6" customFormat="1" ht="13.5">
      <c r="B462" s="34"/>
      <c r="C462" s="34"/>
      <c r="D462" s="34"/>
      <c r="E462" s="34"/>
      <c r="F462" s="34"/>
      <c r="G462" s="34"/>
      <c r="H462" s="34"/>
      <c r="I462" s="34"/>
      <c r="J462" s="34"/>
    </row>
    <row r="463" spans="2:10" s="6" customFormat="1" ht="13.5">
      <c r="B463" s="34"/>
      <c r="C463" s="34"/>
      <c r="D463" s="34"/>
      <c r="E463" s="34"/>
      <c r="F463" s="34"/>
      <c r="G463" s="34"/>
      <c r="H463" s="34"/>
      <c r="I463" s="34"/>
      <c r="J463" s="34"/>
    </row>
    <row r="464" spans="2:10" s="6" customFormat="1" ht="13.5">
      <c r="B464" s="34"/>
      <c r="C464" s="34"/>
      <c r="D464" s="34"/>
      <c r="E464" s="34"/>
      <c r="F464" s="34"/>
      <c r="G464" s="34"/>
      <c r="H464" s="34"/>
      <c r="I464" s="34"/>
      <c r="J464" s="34"/>
    </row>
    <row r="465" spans="2:10" s="6" customFormat="1" ht="13.5">
      <c r="B465" s="34"/>
      <c r="C465" s="34"/>
      <c r="D465" s="34"/>
      <c r="E465" s="34"/>
      <c r="F465" s="34"/>
      <c r="G465" s="34"/>
      <c r="H465" s="34"/>
      <c r="I465" s="34"/>
      <c r="J465" s="34"/>
    </row>
    <row r="466" spans="2:10" s="6" customFormat="1" ht="13.5">
      <c r="B466" s="34"/>
      <c r="C466" s="34"/>
      <c r="D466" s="34"/>
      <c r="E466" s="34"/>
      <c r="F466" s="34"/>
      <c r="G466" s="34"/>
      <c r="H466" s="34"/>
      <c r="I466" s="34"/>
      <c r="J466" s="34"/>
    </row>
    <row r="467" spans="2:10" s="6" customFormat="1" ht="13.5">
      <c r="B467" s="34"/>
      <c r="C467" s="34"/>
      <c r="D467" s="34"/>
      <c r="E467" s="34"/>
      <c r="F467" s="34"/>
      <c r="G467" s="34"/>
      <c r="H467" s="34"/>
      <c r="I467" s="34"/>
      <c r="J467" s="34"/>
    </row>
    <row r="468" spans="2:10" s="6" customFormat="1" ht="13.5">
      <c r="B468" s="34"/>
      <c r="C468" s="34"/>
      <c r="D468" s="34"/>
      <c r="E468" s="34"/>
      <c r="F468" s="34"/>
      <c r="G468" s="34"/>
      <c r="H468" s="34"/>
      <c r="I468" s="34"/>
      <c r="J468" s="34"/>
    </row>
    <row r="469" spans="2:10" s="6" customFormat="1" ht="13.5">
      <c r="B469" s="34"/>
      <c r="C469" s="34"/>
      <c r="D469" s="34"/>
      <c r="E469" s="34"/>
      <c r="F469" s="34"/>
      <c r="G469" s="34"/>
      <c r="H469" s="34"/>
      <c r="I469" s="34"/>
      <c r="J469" s="34"/>
    </row>
    <row r="470" spans="2:10" s="6" customFormat="1" ht="13.5">
      <c r="B470" s="34"/>
      <c r="C470" s="34"/>
      <c r="D470" s="34"/>
      <c r="E470" s="34"/>
      <c r="F470" s="34"/>
      <c r="G470" s="34"/>
      <c r="H470" s="34"/>
      <c r="I470" s="34"/>
      <c r="J470" s="34"/>
    </row>
    <row r="471" spans="2:10" s="6" customFormat="1" ht="13.5">
      <c r="B471" s="34"/>
      <c r="C471" s="34"/>
      <c r="D471" s="34"/>
      <c r="E471" s="34"/>
      <c r="F471" s="34"/>
      <c r="G471" s="34"/>
      <c r="H471" s="34"/>
      <c r="I471" s="34"/>
      <c r="J471" s="34"/>
    </row>
    <row r="472" spans="2:10" s="6" customFormat="1" ht="13.5">
      <c r="B472" s="34"/>
      <c r="C472" s="34"/>
      <c r="D472" s="34"/>
      <c r="E472" s="34"/>
      <c r="F472" s="34"/>
      <c r="G472" s="34"/>
      <c r="H472" s="34"/>
      <c r="I472" s="34"/>
      <c r="J472" s="34"/>
    </row>
    <row r="473" spans="2:10" s="6" customFormat="1" ht="13.5">
      <c r="B473" s="34"/>
      <c r="C473" s="34"/>
      <c r="D473" s="34"/>
      <c r="E473" s="34"/>
      <c r="F473" s="34"/>
      <c r="G473" s="34"/>
      <c r="H473" s="34"/>
      <c r="I473" s="34"/>
      <c r="J473" s="34"/>
    </row>
    <row r="474" spans="2:10" s="6" customFormat="1" ht="13.5">
      <c r="B474" s="34"/>
      <c r="C474" s="34"/>
      <c r="D474" s="34"/>
      <c r="E474" s="34"/>
      <c r="F474" s="34"/>
      <c r="G474" s="34"/>
      <c r="H474" s="34"/>
      <c r="I474" s="34"/>
      <c r="J474" s="34"/>
    </row>
    <row r="475" spans="2:10" s="6" customFormat="1" ht="13.5">
      <c r="B475" s="34"/>
      <c r="C475" s="34"/>
      <c r="D475" s="34"/>
      <c r="E475" s="34"/>
      <c r="F475" s="34"/>
      <c r="G475" s="34"/>
      <c r="H475" s="34"/>
      <c r="I475" s="34"/>
      <c r="J475" s="34"/>
    </row>
    <row r="476" spans="2:10" s="6" customFormat="1" ht="13.5">
      <c r="B476" s="34"/>
      <c r="C476" s="34"/>
      <c r="D476" s="34"/>
      <c r="E476" s="34"/>
      <c r="F476" s="34"/>
      <c r="G476" s="34"/>
      <c r="H476" s="34"/>
      <c r="I476" s="34"/>
      <c r="J476" s="34"/>
    </row>
    <row r="477" spans="2:10" s="6" customFormat="1" ht="13.5">
      <c r="B477" s="34"/>
      <c r="C477" s="34"/>
      <c r="D477" s="34"/>
      <c r="E477" s="34"/>
      <c r="F477" s="34"/>
      <c r="G477" s="34"/>
      <c r="H477" s="34"/>
      <c r="I477" s="34"/>
      <c r="J477" s="34"/>
    </row>
    <row r="478" spans="2:10" s="6" customFormat="1" ht="13.5">
      <c r="B478" s="34"/>
      <c r="C478" s="34"/>
      <c r="D478" s="34"/>
      <c r="E478" s="34"/>
      <c r="F478" s="34"/>
      <c r="G478" s="34"/>
      <c r="H478" s="34"/>
      <c r="I478" s="34"/>
      <c r="J478" s="34"/>
    </row>
    <row r="479" spans="2:10" s="6" customFormat="1" ht="13.5">
      <c r="B479" s="34"/>
      <c r="C479" s="34"/>
      <c r="D479" s="34"/>
      <c r="E479" s="34"/>
      <c r="F479" s="34"/>
      <c r="G479" s="34"/>
      <c r="H479" s="34"/>
      <c r="I479" s="34"/>
      <c r="J479" s="34"/>
    </row>
    <row r="480" spans="2:10" s="6" customFormat="1" ht="13.5">
      <c r="B480" s="34"/>
      <c r="C480" s="34"/>
      <c r="D480" s="34"/>
      <c r="E480" s="34"/>
      <c r="F480" s="34"/>
      <c r="G480" s="34"/>
      <c r="H480" s="34"/>
      <c r="I480" s="34"/>
      <c r="J480" s="34"/>
    </row>
    <row r="481" spans="2:10" s="6" customFormat="1" ht="13.5">
      <c r="B481" s="34"/>
      <c r="C481" s="34"/>
      <c r="D481" s="34"/>
      <c r="E481" s="34"/>
      <c r="F481" s="34"/>
      <c r="G481" s="34"/>
      <c r="H481" s="34"/>
      <c r="I481" s="34"/>
      <c r="J481" s="34"/>
    </row>
    <row r="482" spans="2:10" s="6" customFormat="1" ht="13.5">
      <c r="B482" s="34"/>
      <c r="C482" s="34"/>
      <c r="D482" s="34"/>
      <c r="E482" s="34"/>
      <c r="F482" s="34"/>
      <c r="G482" s="34"/>
      <c r="H482" s="34"/>
      <c r="I482" s="34"/>
      <c r="J482" s="34"/>
    </row>
    <row r="483" spans="2:10" s="6" customFormat="1" ht="13.5">
      <c r="B483" s="34"/>
      <c r="C483" s="34"/>
      <c r="D483" s="34"/>
      <c r="E483" s="34"/>
      <c r="F483" s="34"/>
      <c r="G483" s="34"/>
      <c r="H483" s="34"/>
      <c r="I483" s="34"/>
      <c r="J483" s="34"/>
    </row>
    <row r="484" spans="2:10" s="6" customFormat="1" ht="13.5">
      <c r="B484" s="34"/>
      <c r="C484" s="34"/>
      <c r="D484" s="34"/>
      <c r="E484" s="34"/>
      <c r="F484" s="34"/>
      <c r="G484" s="34"/>
      <c r="H484" s="34"/>
      <c r="I484" s="34"/>
      <c r="J484" s="34"/>
    </row>
    <row r="485" spans="2:10" s="6" customFormat="1" ht="13.5">
      <c r="B485" s="34"/>
      <c r="C485" s="34"/>
      <c r="D485" s="34"/>
      <c r="E485" s="34"/>
      <c r="F485" s="34"/>
      <c r="G485" s="34"/>
      <c r="H485" s="34"/>
      <c r="I485" s="34"/>
      <c r="J485" s="34"/>
    </row>
    <row r="486" spans="2:10" s="6" customFormat="1" ht="13.5">
      <c r="B486" s="34"/>
      <c r="C486" s="34"/>
      <c r="D486" s="34"/>
      <c r="E486" s="34"/>
      <c r="F486" s="34"/>
      <c r="G486" s="34"/>
      <c r="H486" s="34"/>
      <c r="I486" s="34"/>
      <c r="J486" s="34"/>
    </row>
    <row r="487" spans="2:10" s="6" customFormat="1" ht="13.5">
      <c r="B487" s="34"/>
      <c r="C487" s="34"/>
      <c r="D487" s="34"/>
      <c r="E487" s="34"/>
      <c r="F487" s="34"/>
      <c r="G487" s="34"/>
      <c r="H487" s="34"/>
      <c r="I487" s="34"/>
      <c r="J487" s="34"/>
    </row>
    <row r="488" spans="2:10" s="6" customFormat="1" ht="13.5">
      <c r="B488" s="34"/>
      <c r="C488" s="34"/>
      <c r="D488" s="34"/>
      <c r="E488" s="34"/>
      <c r="F488" s="34"/>
      <c r="G488" s="34"/>
      <c r="H488" s="34"/>
      <c r="I488" s="34"/>
      <c r="J488" s="34"/>
    </row>
    <row r="489" spans="2:10" s="6" customFormat="1" ht="13.5">
      <c r="B489" s="34"/>
      <c r="C489" s="34"/>
      <c r="D489" s="34"/>
      <c r="E489" s="34"/>
      <c r="F489" s="34"/>
      <c r="G489" s="34"/>
      <c r="H489" s="34"/>
      <c r="I489" s="34"/>
      <c r="J489" s="34"/>
    </row>
    <row r="490" spans="2:10" s="6" customFormat="1" ht="13.5">
      <c r="B490" s="34"/>
      <c r="C490" s="34"/>
      <c r="D490" s="34"/>
      <c r="E490" s="34"/>
      <c r="F490" s="34"/>
      <c r="G490" s="34"/>
      <c r="H490" s="34"/>
      <c r="I490" s="34"/>
      <c r="J490" s="34"/>
    </row>
    <row r="491" spans="2:10" s="6" customFormat="1" ht="13.5">
      <c r="B491" s="34"/>
      <c r="C491" s="34"/>
      <c r="D491" s="34"/>
      <c r="E491" s="34"/>
      <c r="F491" s="34"/>
      <c r="G491" s="34"/>
      <c r="H491" s="34"/>
      <c r="I491" s="34"/>
      <c r="J491" s="34"/>
    </row>
    <row r="492" spans="2:10" s="6" customFormat="1" ht="13.5">
      <c r="B492" s="34"/>
      <c r="C492" s="34"/>
      <c r="D492" s="34"/>
      <c r="E492" s="34"/>
      <c r="F492" s="34"/>
      <c r="G492" s="34"/>
      <c r="H492" s="34"/>
      <c r="I492" s="34"/>
      <c r="J492" s="34"/>
    </row>
    <row r="493" spans="2:10" s="6" customFormat="1" ht="13.5">
      <c r="B493" s="34"/>
      <c r="C493" s="34"/>
      <c r="D493" s="34"/>
      <c r="E493" s="34"/>
      <c r="F493" s="34"/>
      <c r="G493" s="34"/>
      <c r="H493" s="34"/>
      <c r="I493" s="34"/>
      <c r="J493" s="34"/>
    </row>
    <row r="494" spans="2:10" s="6" customFormat="1" ht="13.5">
      <c r="B494" s="34"/>
      <c r="C494" s="34"/>
      <c r="D494" s="34"/>
      <c r="E494" s="34"/>
      <c r="F494" s="34"/>
      <c r="G494" s="34"/>
      <c r="H494" s="34"/>
      <c r="I494" s="34"/>
      <c r="J494" s="34"/>
    </row>
    <row r="495" spans="2:10" s="6" customFormat="1" ht="13.5">
      <c r="B495" s="34"/>
      <c r="C495" s="34"/>
      <c r="D495" s="34"/>
      <c r="E495" s="34"/>
      <c r="F495" s="34"/>
      <c r="G495" s="34"/>
      <c r="H495" s="34"/>
      <c r="I495" s="34"/>
      <c r="J495" s="34"/>
    </row>
    <row r="496" spans="2:10" s="6" customFormat="1" ht="13.5">
      <c r="B496" s="34"/>
      <c r="C496" s="34"/>
      <c r="D496" s="34"/>
      <c r="E496" s="34"/>
      <c r="F496" s="34"/>
      <c r="G496" s="34"/>
      <c r="H496" s="34"/>
      <c r="I496" s="34"/>
      <c r="J496" s="34"/>
    </row>
    <row r="497" spans="2:10" s="6" customFormat="1" ht="13.5">
      <c r="B497" s="34"/>
      <c r="C497" s="34"/>
      <c r="D497" s="34"/>
      <c r="E497" s="34"/>
      <c r="F497" s="34"/>
      <c r="G497" s="34"/>
      <c r="H497" s="34"/>
      <c r="I497" s="34"/>
      <c r="J497" s="34"/>
    </row>
    <row r="498" spans="2:10" s="6" customFormat="1" ht="13.5">
      <c r="B498" s="34"/>
      <c r="C498" s="34"/>
      <c r="D498" s="34"/>
      <c r="E498" s="34"/>
      <c r="F498" s="34"/>
      <c r="G498" s="34"/>
      <c r="H498" s="34"/>
      <c r="I498" s="34"/>
      <c r="J498" s="34"/>
    </row>
    <row r="499" spans="2:10" s="6" customFormat="1" ht="13.5">
      <c r="B499" s="34"/>
      <c r="C499" s="34"/>
      <c r="D499" s="34"/>
      <c r="E499" s="34"/>
      <c r="F499" s="34"/>
      <c r="G499" s="34"/>
      <c r="H499" s="34"/>
      <c r="I499" s="34"/>
      <c r="J499" s="34"/>
    </row>
    <row r="500" spans="2:10" s="6" customFormat="1" ht="13.5">
      <c r="B500" s="34"/>
      <c r="C500" s="34"/>
      <c r="D500" s="34"/>
      <c r="E500" s="34"/>
      <c r="F500" s="34"/>
      <c r="G500" s="34"/>
      <c r="H500" s="34"/>
      <c r="I500" s="34"/>
      <c r="J500" s="34"/>
    </row>
    <row r="501" spans="2:10" s="6" customFormat="1" ht="13.5">
      <c r="B501" s="34"/>
      <c r="C501" s="34"/>
      <c r="D501" s="34"/>
      <c r="E501" s="34"/>
      <c r="F501" s="34"/>
      <c r="G501" s="34"/>
      <c r="H501" s="34"/>
      <c r="I501" s="34"/>
      <c r="J501" s="34"/>
    </row>
    <row r="502" spans="2:10" s="6" customFormat="1" ht="13.5">
      <c r="B502" s="34"/>
      <c r="C502" s="34"/>
      <c r="D502" s="34"/>
      <c r="E502" s="34"/>
      <c r="F502" s="34"/>
      <c r="G502" s="34"/>
      <c r="H502" s="34"/>
      <c r="I502" s="34"/>
      <c r="J502" s="34"/>
    </row>
    <row r="503" spans="2:10" s="6" customFormat="1" ht="13.5">
      <c r="B503" s="34"/>
      <c r="C503" s="34"/>
      <c r="D503" s="34"/>
      <c r="E503" s="34"/>
      <c r="F503" s="34"/>
      <c r="G503" s="34"/>
      <c r="H503" s="34"/>
      <c r="I503" s="34"/>
      <c r="J503" s="34"/>
    </row>
    <row r="504" spans="2:10" s="6" customFormat="1" ht="13.5">
      <c r="B504" s="34"/>
      <c r="C504" s="34"/>
      <c r="D504" s="34"/>
      <c r="E504" s="34"/>
      <c r="F504" s="34"/>
      <c r="G504" s="34"/>
      <c r="H504" s="34"/>
      <c r="I504" s="34"/>
      <c r="J504" s="34"/>
    </row>
    <row r="505" spans="2:10" s="6" customFormat="1" ht="13.5">
      <c r="B505" s="34"/>
      <c r="C505" s="34"/>
      <c r="D505" s="34"/>
      <c r="E505" s="34"/>
      <c r="F505" s="34"/>
      <c r="G505" s="34"/>
      <c r="H505" s="34"/>
      <c r="I505" s="34"/>
      <c r="J505" s="34"/>
    </row>
    <row r="506" spans="2:10" s="6" customFormat="1" ht="13.5">
      <c r="B506" s="34"/>
      <c r="C506" s="34"/>
      <c r="D506" s="34"/>
      <c r="E506" s="34"/>
      <c r="F506" s="34"/>
      <c r="G506" s="34"/>
      <c r="H506" s="34"/>
      <c r="I506" s="34"/>
      <c r="J506" s="34"/>
    </row>
    <row r="507" spans="2:10" s="6" customFormat="1" ht="13.5">
      <c r="B507" s="34"/>
      <c r="C507" s="34"/>
      <c r="D507" s="34"/>
      <c r="E507" s="34"/>
      <c r="F507" s="34"/>
      <c r="G507" s="34"/>
      <c r="H507" s="34"/>
      <c r="I507" s="34"/>
      <c r="J507" s="34"/>
    </row>
    <row r="508" spans="2:10" s="6" customFormat="1" ht="13.5">
      <c r="B508" s="34"/>
      <c r="C508" s="34"/>
      <c r="D508" s="34"/>
      <c r="E508" s="34"/>
      <c r="F508" s="34"/>
      <c r="G508" s="34"/>
      <c r="H508" s="34"/>
      <c r="I508" s="34"/>
      <c r="J508" s="34"/>
    </row>
    <row r="509" spans="2:10" s="6" customFormat="1" ht="13.5">
      <c r="B509" s="34"/>
      <c r="C509" s="34"/>
      <c r="D509" s="34"/>
      <c r="E509" s="34"/>
      <c r="F509" s="34"/>
      <c r="G509" s="34"/>
      <c r="H509" s="34"/>
      <c r="I509" s="34"/>
      <c r="J509" s="34"/>
    </row>
    <row r="510" spans="2:10" s="6" customFormat="1" ht="13.5">
      <c r="B510" s="34"/>
      <c r="C510" s="34"/>
      <c r="D510" s="34"/>
      <c r="E510" s="34"/>
      <c r="F510" s="34"/>
      <c r="G510" s="34"/>
      <c r="H510" s="34"/>
      <c r="I510" s="34"/>
      <c r="J510" s="34"/>
    </row>
    <row r="511" spans="2:10" s="6" customFormat="1" ht="13.5">
      <c r="B511" s="34"/>
      <c r="C511" s="34"/>
      <c r="D511" s="34"/>
      <c r="E511" s="34"/>
      <c r="F511" s="34"/>
      <c r="G511" s="34"/>
      <c r="H511" s="34"/>
      <c r="I511" s="34"/>
      <c r="J511" s="34"/>
    </row>
    <row r="512" spans="2:10" s="6" customFormat="1" ht="13.5">
      <c r="B512" s="34"/>
      <c r="C512" s="34"/>
      <c r="D512" s="34"/>
      <c r="E512" s="34"/>
      <c r="F512" s="34"/>
      <c r="G512" s="34"/>
      <c r="H512" s="34"/>
      <c r="I512" s="34"/>
      <c r="J512" s="34"/>
    </row>
    <row r="513" spans="2:10" s="6" customFormat="1" ht="13.5">
      <c r="B513" s="34"/>
      <c r="C513" s="34"/>
      <c r="D513" s="34"/>
      <c r="E513" s="34"/>
      <c r="F513" s="34"/>
      <c r="G513" s="34"/>
      <c r="H513" s="34"/>
      <c r="I513" s="34"/>
      <c r="J513" s="34"/>
    </row>
    <row r="514" spans="2:10" s="6" customFormat="1" ht="13.5">
      <c r="B514" s="34"/>
      <c r="C514" s="34"/>
      <c r="D514" s="34"/>
      <c r="E514" s="34"/>
      <c r="F514" s="34"/>
      <c r="G514" s="34"/>
      <c r="H514" s="34"/>
      <c r="I514" s="34"/>
      <c r="J514" s="34"/>
    </row>
    <row r="515" spans="2:10" s="6" customFormat="1" ht="13.5">
      <c r="B515" s="34"/>
      <c r="C515" s="34"/>
      <c r="D515" s="34"/>
      <c r="E515" s="34"/>
      <c r="F515" s="34"/>
      <c r="G515" s="34"/>
      <c r="H515" s="34"/>
      <c r="I515" s="34"/>
      <c r="J515" s="34"/>
    </row>
    <row r="516" spans="2:10" s="6" customFormat="1" ht="13.5">
      <c r="B516" s="34"/>
      <c r="C516" s="34"/>
      <c r="D516" s="34"/>
      <c r="E516" s="34"/>
      <c r="F516" s="34"/>
      <c r="G516" s="34"/>
      <c r="H516" s="34"/>
      <c r="I516" s="34"/>
      <c r="J516" s="34"/>
    </row>
    <row r="517" spans="2:10" s="6" customFormat="1" ht="13.5">
      <c r="B517" s="34"/>
      <c r="C517" s="34"/>
      <c r="D517" s="34"/>
      <c r="E517" s="34"/>
      <c r="F517" s="34"/>
      <c r="G517" s="34"/>
      <c r="H517" s="34"/>
      <c r="I517" s="34"/>
      <c r="J517" s="34"/>
    </row>
    <row r="518" spans="2:10" s="6" customFormat="1" ht="13.5">
      <c r="B518" s="34"/>
      <c r="C518" s="34"/>
      <c r="D518" s="34"/>
      <c r="E518" s="34"/>
      <c r="F518" s="34"/>
      <c r="G518" s="34"/>
      <c r="H518" s="34"/>
      <c r="I518" s="34"/>
      <c r="J518" s="34"/>
    </row>
    <row r="519" spans="2:10" s="6" customFormat="1" ht="13.5">
      <c r="B519" s="34"/>
      <c r="C519" s="34"/>
      <c r="D519" s="34"/>
      <c r="E519" s="34"/>
      <c r="F519" s="34"/>
      <c r="G519" s="34"/>
      <c r="H519" s="34"/>
      <c r="I519" s="34"/>
      <c r="J519" s="34"/>
    </row>
    <row r="520" spans="2:10" s="6" customFormat="1" ht="13.5">
      <c r="B520" s="34"/>
      <c r="C520" s="34"/>
      <c r="D520" s="34"/>
      <c r="E520" s="34"/>
      <c r="F520" s="34"/>
      <c r="G520" s="34"/>
      <c r="H520" s="34"/>
      <c r="I520" s="34"/>
      <c r="J520" s="34"/>
    </row>
    <row r="521" spans="2:10" s="6" customFormat="1" ht="13.5">
      <c r="B521" s="34"/>
      <c r="C521" s="34"/>
      <c r="D521" s="34"/>
      <c r="E521" s="34"/>
      <c r="F521" s="34"/>
      <c r="G521" s="34"/>
      <c r="H521" s="34"/>
      <c r="I521" s="34"/>
      <c r="J521" s="34"/>
    </row>
    <row r="522" spans="2:10" s="6" customFormat="1" ht="13.5">
      <c r="B522" s="34"/>
      <c r="C522" s="34"/>
      <c r="D522" s="34"/>
      <c r="E522" s="34"/>
      <c r="F522" s="34"/>
      <c r="G522" s="34"/>
      <c r="H522" s="34"/>
      <c r="I522" s="34"/>
      <c r="J522" s="34"/>
    </row>
    <row r="523" spans="2:10" s="6" customFormat="1" ht="13.5">
      <c r="B523" s="34"/>
      <c r="C523" s="34"/>
      <c r="D523" s="34"/>
      <c r="E523" s="34"/>
      <c r="F523" s="34"/>
      <c r="G523" s="34"/>
      <c r="H523" s="34"/>
      <c r="I523" s="34"/>
      <c r="J523" s="34"/>
    </row>
    <row r="524" spans="2:10" s="6" customFormat="1" ht="13.5">
      <c r="B524" s="34"/>
      <c r="C524" s="34"/>
      <c r="D524" s="34"/>
      <c r="E524" s="34"/>
      <c r="F524" s="34"/>
      <c r="G524" s="34"/>
      <c r="H524" s="34"/>
      <c r="I524" s="34"/>
      <c r="J524" s="34"/>
    </row>
    <row r="525" spans="2:10" s="6" customFormat="1" ht="13.5">
      <c r="B525" s="34"/>
      <c r="C525" s="34"/>
      <c r="D525" s="34"/>
      <c r="E525" s="34"/>
      <c r="F525" s="34"/>
      <c r="G525" s="34"/>
      <c r="H525" s="34"/>
      <c r="I525" s="34"/>
      <c r="J525" s="34"/>
    </row>
    <row r="526" spans="2:10" s="6" customFormat="1" ht="13.5">
      <c r="B526" s="34"/>
      <c r="C526" s="34"/>
      <c r="D526" s="34"/>
      <c r="E526" s="34"/>
      <c r="F526" s="34"/>
      <c r="G526" s="34"/>
      <c r="H526" s="34"/>
      <c r="I526" s="34"/>
      <c r="J526" s="34"/>
    </row>
    <row r="527" spans="2:10" s="6" customFormat="1" ht="13.5">
      <c r="B527" s="34"/>
      <c r="C527" s="34"/>
      <c r="D527" s="34"/>
      <c r="E527" s="34"/>
      <c r="F527" s="34"/>
      <c r="G527" s="34"/>
      <c r="H527" s="34"/>
      <c r="I527" s="34"/>
      <c r="J527" s="34"/>
    </row>
    <row r="528" spans="2:10" s="6" customFormat="1" ht="13.5">
      <c r="B528" s="34"/>
      <c r="C528" s="34"/>
      <c r="D528" s="34"/>
      <c r="E528" s="34"/>
      <c r="F528" s="34"/>
      <c r="G528" s="34"/>
      <c r="H528" s="34"/>
      <c r="I528" s="34"/>
      <c r="J528" s="34"/>
    </row>
    <row r="529" spans="2:10" s="6" customFormat="1" ht="13.5">
      <c r="B529" s="34"/>
      <c r="C529" s="34"/>
      <c r="D529" s="34"/>
      <c r="E529" s="34"/>
      <c r="F529" s="34"/>
      <c r="G529" s="34"/>
      <c r="H529" s="34"/>
      <c r="I529" s="34"/>
      <c r="J529" s="34"/>
    </row>
    <row r="530" spans="2:10" s="6" customFormat="1" ht="13.5">
      <c r="B530" s="34"/>
      <c r="C530" s="34"/>
      <c r="D530" s="34"/>
      <c r="E530" s="34"/>
      <c r="F530" s="34"/>
      <c r="G530" s="34"/>
      <c r="H530" s="34"/>
      <c r="I530" s="34"/>
      <c r="J530" s="34"/>
    </row>
    <row r="531" spans="2:10" s="6" customFormat="1" ht="13.5">
      <c r="B531" s="34"/>
      <c r="C531" s="34"/>
      <c r="D531" s="34"/>
      <c r="E531" s="34"/>
      <c r="F531" s="34"/>
      <c r="G531" s="34"/>
      <c r="H531" s="34"/>
      <c r="I531" s="34"/>
      <c r="J531" s="34"/>
    </row>
    <row r="532" spans="2:10" s="6" customFormat="1" ht="13.5">
      <c r="B532" s="34"/>
      <c r="C532" s="34"/>
      <c r="D532" s="34"/>
      <c r="E532" s="34"/>
      <c r="F532" s="34"/>
      <c r="G532" s="34"/>
      <c r="H532" s="34"/>
      <c r="I532" s="34"/>
      <c r="J532" s="34"/>
    </row>
    <row r="533" spans="2:10" s="6" customFormat="1" ht="13.5">
      <c r="B533" s="34"/>
      <c r="C533" s="34"/>
      <c r="D533" s="34"/>
      <c r="E533" s="34"/>
      <c r="F533" s="34"/>
      <c r="G533" s="34"/>
      <c r="H533" s="34"/>
      <c r="I533" s="34"/>
      <c r="J533" s="34"/>
    </row>
    <row r="534" spans="2:10" s="6" customFormat="1" ht="13.5">
      <c r="B534" s="34"/>
      <c r="C534" s="34"/>
      <c r="D534" s="34"/>
      <c r="E534" s="34"/>
      <c r="F534" s="34"/>
      <c r="G534" s="34"/>
      <c r="H534" s="34"/>
      <c r="I534" s="34"/>
      <c r="J534" s="34"/>
    </row>
    <row r="535" spans="2:10" s="6" customFormat="1" ht="13.5">
      <c r="B535" s="34"/>
      <c r="C535" s="34"/>
      <c r="D535" s="34"/>
      <c r="E535" s="34"/>
      <c r="F535" s="34"/>
      <c r="G535" s="34"/>
      <c r="H535" s="34"/>
      <c r="I535" s="34"/>
      <c r="J535" s="34"/>
    </row>
    <row r="536" spans="2:10" s="6" customFormat="1" ht="13.5">
      <c r="B536" s="34"/>
      <c r="C536" s="34"/>
      <c r="D536" s="34"/>
      <c r="E536" s="34"/>
      <c r="F536" s="34"/>
      <c r="G536" s="34"/>
      <c r="H536" s="34"/>
      <c r="I536" s="34"/>
      <c r="J536" s="34"/>
    </row>
    <row r="537" spans="2:10" s="6" customFormat="1" ht="13.5">
      <c r="B537" s="34"/>
      <c r="C537" s="34"/>
      <c r="D537" s="34"/>
      <c r="E537" s="34"/>
      <c r="F537" s="34"/>
      <c r="G537" s="34"/>
      <c r="H537" s="34"/>
      <c r="I537" s="34"/>
      <c r="J537" s="34"/>
    </row>
    <row r="538" spans="2:10" s="6" customFormat="1" ht="13.5">
      <c r="B538" s="34"/>
      <c r="C538" s="34"/>
      <c r="D538" s="34"/>
      <c r="E538" s="34"/>
      <c r="F538" s="34"/>
      <c r="G538" s="34"/>
      <c r="H538" s="34"/>
      <c r="I538" s="34"/>
      <c r="J538" s="34"/>
    </row>
    <row r="539" spans="2:10" s="6" customFormat="1" ht="13.5">
      <c r="B539" s="34"/>
      <c r="C539" s="34"/>
      <c r="D539" s="34"/>
      <c r="E539" s="34"/>
      <c r="F539" s="34"/>
      <c r="G539" s="34"/>
      <c r="H539" s="34"/>
      <c r="I539" s="34"/>
      <c r="J539" s="34"/>
    </row>
    <row r="540" spans="2:10" s="6" customFormat="1" ht="13.5">
      <c r="B540" s="34"/>
      <c r="C540" s="34"/>
      <c r="D540" s="34"/>
      <c r="E540" s="34"/>
      <c r="F540" s="34"/>
      <c r="G540" s="34"/>
      <c r="H540" s="34"/>
      <c r="I540" s="34"/>
      <c r="J540" s="34"/>
    </row>
    <row r="541" spans="2:10" s="6" customFormat="1" ht="13.5">
      <c r="B541" s="34"/>
      <c r="C541" s="34"/>
      <c r="D541" s="34"/>
      <c r="E541" s="34"/>
      <c r="F541" s="34"/>
      <c r="G541" s="34"/>
      <c r="H541" s="34"/>
      <c r="I541" s="34"/>
      <c r="J541" s="34"/>
    </row>
    <row r="542" spans="2:10" s="6" customFormat="1" ht="13.5">
      <c r="B542" s="34"/>
      <c r="C542" s="34"/>
      <c r="D542" s="34"/>
      <c r="E542" s="34"/>
      <c r="F542" s="34"/>
      <c r="G542" s="34"/>
      <c r="H542" s="34"/>
      <c r="I542" s="34"/>
      <c r="J542" s="34"/>
    </row>
    <row r="543" spans="2:10" s="6" customFormat="1" ht="13.5">
      <c r="B543" s="34"/>
      <c r="C543" s="34"/>
      <c r="D543" s="34"/>
      <c r="E543" s="34"/>
      <c r="F543" s="34"/>
      <c r="G543" s="34"/>
      <c r="H543" s="34"/>
      <c r="I543" s="34"/>
      <c r="J543" s="34"/>
    </row>
    <row r="544" spans="2:10" s="6" customFormat="1" ht="13.5">
      <c r="B544" s="34"/>
      <c r="C544" s="34"/>
      <c r="D544" s="34"/>
      <c r="E544" s="34"/>
      <c r="F544" s="34"/>
      <c r="G544" s="34"/>
      <c r="H544" s="34"/>
      <c r="I544" s="34"/>
      <c r="J544" s="34"/>
    </row>
    <row r="545" spans="2:10" s="6" customFormat="1" ht="13.5">
      <c r="B545" s="34"/>
      <c r="C545" s="34"/>
      <c r="D545" s="34"/>
      <c r="E545" s="34"/>
      <c r="F545" s="34"/>
      <c r="G545" s="34"/>
      <c r="H545" s="34"/>
      <c r="I545" s="34"/>
      <c r="J545" s="34"/>
    </row>
    <row r="546" spans="2:10" s="6" customFormat="1" ht="13.5">
      <c r="B546" s="34"/>
      <c r="C546" s="34"/>
      <c r="D546" s="34"/>
      <c r="E546" s="34"/>
      <c r="F546" s="34"/>
      <c r="G546" s="34"/>
      <c r="H546" s="34"/>
      <c r="I546" s="34"/>
      <c r="J546" s="34"/>
    </row>
    <row r="547" spans="2:10" s="6" customFormat="1" ht="13.5">
      <c r="B547" s="34"/>
      <c r="C547" s="34"/>
      <c r="D547" s="34"/>
      <c r="E547" s="34"/>
      <c r="F547" s="34"/>
      <c r="G547" s="34"/>
      <c r="H547" s="34"/>
      <c r="I547" s="34"/>
      <c r="J547" s="34"/>
    </row>
    <row r="548" spans="2:10" s="6" customFormat="1" ht="13.5">
      <c r="B548" s="34"/>
      <c r="C548" s="34"/>
      <c r="D548" s="34"/>
      <c r="E548" s="34"/>
      <c r="F548" s="34"/>
      <c r="G548" s="34"/>
      <c r="H548" s="34"/>
      <c r="I548" s="34"/>
      <c r="J548" s="34"/>
    </row>
    <row r="549" spans="2:10" s="6" customFormat="1" ht="13.5">
      <c r="B549" s="34"/>
      <c r="C549" s="34"/>
      <c r="D549" s="34"/>
      <c r="E549" s="34"/>
      <c r="F549" s="34"/>
      <c r="G549" s="34"/>
      <c r="H549" s="34"/>
      <c r="I549" s="34"/>
      <c r="J549" s="34"/>
    </row>
    <row r="550" spans="2:10" s="6" customFormat="1" ht="13.5">
      <c r="B550" s="34"/>
      <c r="C550" s="34"/>
      <c r="D550" s="34"/>
      <c r="E550" s="34"/>
      <c r="F550" s="34"/>
      <c r="G550" s="34"/>
      <c r="H550" s="34"/>
      <c r="I550" s="34"/>
      <c r="J550" s="34"/>
    </row>
    <row r="551" spans="2:10" s="6" customFormat="1" ht="13.5">
      <c r="B551" s="34"/>
      <c r="C551" s="34"/>
      <c r="D551" s="34"/>
      <c r="E551" s="34"/>
      <c r="F551" s="34"/>
      <c r="G551" s="34"/>
      <c r="H551" s="34"/>
      <c r="I551" s="34"/>
      <c r="J551" s="34"/>
    </row>
    <row r="552" spans="2:10" s="6" customFormat="1" ht="13.5">
      <c r="B552" s="34"/>
      <c r="C552" s="34"/>
      <c r="D552" s="34"/>
      <c r="E552" s="34"/>
      <c r="F552" s="34"/>
      <c r="G552" s="34"/>
      <c r="H552" s="34"/>
      <c r="I552" s="34"/>
      <c r="J552" s="34"/>
    </row>
    <row r="553" spans="2:10" s="6" customFormat="1" ht="13.5">
      <c r="B553" s="34"/>
      <c r="C553" s="34"/>
      <c r="D553" s="34"/>
      <c r="E553" s="34"/>
      <c r="F553" s="34"/>
      <c r="G553" s="34"/>
      <c r="H553" s="34"/>
      <c r="I553" s="34"/>
      <c r="J553" s="34"/>
    </row>
    <row r="554" spans="2:10" s="6" customFormat="1" ht="13.5">
      <c r="B554" s="34"/>
      <c r="C554" s="34"/>
      <c r="D554" s="34"/>
      <c r="E554" s="34"/>
      <c r="F554" s="34"/>
      <c r="G554" s="34"/>
      <c r="H554" s="34"/>
      <c r="I554" s="34"/>
      <c r="J554" s="34"/>
    </row>
    <row r="555" spans="2:10" s="6" customFormat="1" ht="13.5">
      <c r="B555" s="34"/>
      <c r="C555" s="34"/>
      <c r="D555" s="34"/>
      <c r="E555" s="34"/>
      <c r="F555" s="34"/>
      <c r="G555" s="34"/>
      <c r="H555" s="34"/>
      <c r="I555" s="34"/>
      <c r="J555" s="34"/>
    </row>
    <row r="556" spans="2:10" s="6" customFormat="1" ht="13.5">
      <c r="B556" s="34"/>
      <c r="C556" s="34"/>
      <c r="D556" s="34"/>
      <c r="E556" s="34"/>
      <c r="F556" s="34"/>
      <c r="G556" s="34"/>
      <c r="H556" s="34"/>
      <c r="I556" s="34"/>
      <c r="J556" s="34"/>
    </row>
    <row r="557" spans="2:10" s="6" customFormat="1" ht="13.5">
      <c r="B557" s="34"/>
      <c r="C557" s="34"/>
      <c r="D557" s="34"/>
      <c r="E557" s="34"/>
      <c r="F557" s="34"/>
      <c r="G557" s="34"/>
      <c r="H557" s="34"/>
      <c r="I557" s="34"/>
      <c r="J557" s="34"/>
    </row>
    <row r="558" spans="2:10" s="6" customFormat="1" ht="13.5">
      <c r="B558" s="34"/>
      <c r="C558" s="34"/>
      <c r="D558" s="34"/>
      <c r="E558" s="34"/>
      <c r="F558" s="34"/>
      <c r="G558" s="34"/>
      <c r="H558" s="34"/>
      <c r="I558" s="34"/>
      <c r="J558" s="34"/>
    </row>
    <row r="559" spans="2:10" s="6" customFormat="1" ht="13.5">
      <c r="B559" s="34"/>
      <c r="C559" s="34"/>
      <c r="D559" s="34"/>
      <c r="E559" s="34"/>
      <c r="F559" s="34"/>
      <c r="G559" s="34"/>
      <c r="H559" s="34"/>
      <c r="I559" s="34"/>
      <c r="J559" s="34"/>
    </row>
    <row r="560" spans="2:10" s="6" customFormat="1" ht="13.5">
      <c r="B560" s="34"/>
      <c r="C560" s="34"/>
      <c r="D560" s="34"/>
      <c r="E560" s="34"/>
      <c r="F560" s="34"/>
      <c r="G560" s="34"/>
      <c r="H560" s="34"/>
      <c r="I560" s="34"/>
      <c r="J560" s="34"/>
    </row>
    <row r="561" spans="2:10" s="6" customFormat="1" ht="13.5">
      <c r="B561" s="34"/>
      <c r="C561" s="34"/>
      <c r="D561" s="34"/>
      <c r="E561" s="34"/>
      <c r="F561" s="34"/>
      <c r="G561" s="34"/>
      <c r="H561" s="34"/>
      <c r="I561" s="34"/>
      <c r="J561" s="34"/>
    </row>
    <row r="562" spans="2:10" s="6" customFormat="1" ht="13.5">
      <c r="B562" s="34"/>
      <c r="C562" s="34"/>
      <c r="D562" s="34"/>
      <c r="E562" s="34"/>
      <c r="F562" s="34"/>
      <c r="G562" s="34"/>
      <c r="H562" s="34"/>
      <c r="I562" s="34"/>
      <c r="J562" s="34"/>
    </row>
    <row r="563" spans="2:10" s="6" customFormat="1" ht="13.5">
      <c r="B563" s="34"/>
      <c r="C563" s="34"/>
      <c r="D563" s="34"/>
      <c r="E563" s="34"/>
      <c r="F563" s="34"/>
      <c r="G563" s="34"/>
      <c r="H563" s="34"/>
      <c r="I563" s="34"/>
      <c r="J563" s="34"/>
    </row>
    <row r="564" spans="2:10" s="6" customFormat="1" ht="13.5">
      <c r="B564" s="34"/>
      <c r="C564" s="34"/>
      <c r="D564" s="34"/>
      <c r="E564" s="34"/>
      <c r="F564" s="34"/>
      <c r="G564" s="34"/>
      <c r="H564" s="34"/>
      <c r="I564" s="34"/>
      <c r="J564" s="34"/>
    </row>
    <row r="565" spans="2:10" s="6" customFormat="1" ht="13.5">
      <c r="B565" s="34"/>
      <c r="C565" s="34"/>
      <c r="D565" s="34"/>
      <c r="E565" s="34"/>
      <c r="F565" s="34"/>
      <c r="G565" s="34"/>
      <c r="H565" s="34"/>
      <c r="I565" s="34"/>
      <c r="J565" s="34"/>
    </row>
    <row r="566" spans="2:10" s="6" customFormat="1" ht="13.5">
      <c r="B566" s="34"/>
      <c r="C566" s="34"/>
      <c r="D566" s="34"/>
      <c r="E566" s="34"/>
      <c r="F566" s="34"/>
      <c r="G566" s="34"/>
      <c r="H566" s="34"/>
      <c r="I566" s="34"/>
      <c r="J566" s="34"/>
    </row>
    <row r="567" spans="2:10" s="6" customFormat="1" ht="13.5">
      <c r="B567" s="34"/>
      <c r="C567" s="34"/>
      <c r="D567" s="34"/>
      <c r="E567" s="34"/>
      <c r="F567" s="34"/>
      <c r="G567" s="34"/>
      <c r="H567" s="34"/>
      <c r="I567" s="34"/>
      <c r="J567" s="34"/>
    </row>
    <row r="568" spans="2:10" s="6" customFormat="1" ht="13.5">
      <c r="B568" s="34"/>
      <c r="C568" s="34"/>
      <c r="D568" s="34"/>
      <c r="E568" s="34"/>
      <c r="F568" s="34"/>
      <c r="G568" s="34"/>
      <c r="H568" s="34"/>
      <c r="I568" s="34"/>
      <c r="J568" s="34"/>
    </row>
    <row r="569" spans="2:10" s="6" customFormat="1" ht="13.5">
      <c r="B569" s="34"/>
      <c r="C569" s="34"/>
      <c r="D569" s="34"/>
      <c r="E569" s="34"/>
      <c r="F569" s="34"/>
      <c r="G569" s="34"/>
      <c r="H569" s="34"/>
      <c r="I569" s="34"/>
      <c r="J569" s="34"/>
    </row>
    <row r="570" spans="2:10" s="6" customFormat="1" ht="13.5">
      <c r="B570" s="34"/>
      <c r="C570" s="34"/>
      <c r="D570" s="34"/>
      <c r="E570" s="34"/>
      <c r="F570" s="34"/>
      <c r="G570" s="34"/>
      <c r="H570" s="34"/>
      <c r="I570" s="34"/>
      <c r="J570" s="34"/>
    </row>
    <row r="571" spans="2:10" s="6" customFormat="1" ht="13.5">
      <c r="B571" s="34"/>
      <c r="C571" s="34"/>
      <c r="D571" s="34"/>
      <c r="E571" s="34"/>
      <c r="F571" s="34"/>
      <c r="G571" s="34"/>
      <c r="H571" s="34"/>
      <c r="I571" s="34"/>
      <c r="J571" s="34"/>
    </row>
    <row r="572" spans="2:10" s="6" customFormat="1" ht="13.5">
      <c r="B572" s="34"/>
      <c r="C572" s="34"/>
      <c r="D572" s="34"/>
      <c r="E572" s="34"/>
      <c r="F572" s="34"/>
      <c r="G572" s="34"/>
      <c r="H572" s="34"/>
      <c r="I572" s="34"/>
      <c r="J572" s="34"/>
    </row>
    <row r="573" spans="2:10" s="6" customFormat="1" ht="13.5">
      <c r="B573" s="34"/>
      <c r="C573" s="34"/>
      <c r="D573" s="34"/>
      <c r="E573" s="34"/>
      <c r="F573" s="34"/>
      <c r="G573" s="34"/>
      <c r="H573" s="34"/>
      <c r="I573" s="34"/>
      <c r="J573" s="34"/>
    </row>
    <row r="574" spans="2:10" s="6" customFormat="1" ht="13.5">
      <c r="B574" s="34"/>
      <c r="C574" s="34"/>
      <c r="D574" s="34"/>
      <c r="E574" s="34"/>
      <c r="F574" s="34"/>
      <c r="G574" s="34"/>
      <c r="H574" s="34"/>
      <c r="I574" s="34"/>
      <c r="J574" s="34"/>
    </row>
    <row r="575" spans="2:10" s="6" customFormat="1" ht="13.5">
      <c r="B575" s="34"/>
      <c r="C575" s="34"/>
      <c r="D575" s="34"/>
      <c r="E575" s="34"/>
      <c r="F575" s="34"/>
      <c r="G575" s="34"/>
      <c r="H575" s="34"/>
      <c r="I575" s="34"/>
      <c r="J575" s="34"/>
    </row>
    <row r="576" spans="2:10" s="6" customFormat="1" ht="13.5">
      <c r="B576" s="34"/>
      <c r="C576" s="34"/>
      <c r="D576" s="34"/>
      <c r="E576" s="34"/>
      <c r="F576" s="34"/>
      <c r="G576" s="34"/>
      <c r="H576" s="34"/>
      <c r="I576" s="34"/>
      <c r="J576" s="34"/>
    </row>
    <row r="577" spans="2:10" s="6" customFormat="1" ht="13.5">
      <c r="B577" s="34"/>
      <c r="C577" s="34"/>
      <c r="D577" s="34"/>
      <c r="E577" s="34"/>
      <c r="F577" s="34"/>
      <c r="G577" s="34"/>
      <c r="H577" s="34"/>
      <c r="I577" s="34"/>
      <c r="J577" s="34"/>
    </row>
    <row r="578" spans="2:10" s="6" customFormat="1" ht="13.5">
      <c r="B578" s="34"/>
      <c r="C578" s="34"/>
      <c r="D578" s="34"/>
      <c r="E578" s="34"/>
      <c r="F578" s="34"/>
      <c r="G578" s="34"/>
      <c r="H578" s="34"/>
      <c r="I578" s="34"/>
      <c r="J578" s="34"/>
    </row>
    <row r="579" spans="2:10" s="6" customFormat="1" ht="13.5">
      <c r="B579" s="34"/>
      <c r="C579" s="34"/>
      <c r="D579" s="34"/>
      <c r="E579" s="34"/>
      <c r="F579" s="34"/>
      <c r="G579" s="34"/>
      <c r="H579" s="34"/>
      <c r="I579" s="34"/>
      <c r="J579" s="34"/>
    </row>
    <row r="580" spans="2:10" s="6" customFormat="1" ht="13.5">
      <c r="B580" s="34"/>
      <c r="C580" s="34"/>
      <c r="D580" s="34"/>
      <c r="E580" s="34"/>
      <c r="F580" s="34"/>
      <c r="G580" s="34"/>
      <c r="H580" s="34"/>
      <c r="I580" s="34"/>
      <c r="J580" s="34"/>
    </row>
    <row r="581" spans="2:10" s="6" customFormat="1" ht="13.5">
      <c r="B581" s="34"/>
      <c r="C581" s="34"/>
      <c r="D581" s="34"/>
      <c r="E581" s="34"/>
      <c r="F581" s="34"/>
      <c r="G581" s="34"/>
      <c r="H581" s="34"/>
      <c r="I581" s="34"/>
      <c r="J581" s="34"/>
    </row>
    <row r="582" spans="2:10" s="6" customFormat="1" ht="13.5">
      <c r="B582" s="34"/>
      <c r="C582" s="34"/>
      <c r="D582" s="34"/>
      <c r="E582" s="34"/>
      <c r="F582" s="34"/>
      <c r="G582" s="34"/>
      <c r="H582" s="34"/>
      <c r="I582" s="34"/>
      <c r="J582" s="34"/>
    </row>
    <row r="583" spans="2:10" s="6" customFormat="1" ht="13.5">
      <c r="B583" s="34"/>
      <c r="C583" s="34"/>
      <c r="D583" s="34"/>
      <c r="E583" s="34"/>
      <c r="F583" s="34"/>
      <c r="G583" s="34"/>
      <c r="H583" s="34"/>
      <c r="I583" s="34"/>
      <c r="J583" s="34"/>
    </row>
    <row r="584" spans="2:10" s="6" customFormat="1" ht="13.5">
      <c r="B584" s="34"/>
      <c r="C584" s="34"/>
      <c r="D584" s="34"/>
      <c r="E584" s="34"/>
      <c r="F584" s="34"/>
      <c r="G584" s="34"/>
      <c r="H584" s="34"/>
      <c r="I584" s="34"/>
      <c r="J584" s="34"/>
    </row>
    <row r="585" spans="2:10" s="6" customFormat="1" ht="13.5">
      <c r="B585" s="34"/>
      <c r="C585" s="34"/>
      <c r="D585" s="34"/>
      <c r="E585" s="34"/>
      <c r="F585" s="34"/>
      <c r="G585" s="34"/>
      <c r="H585" s="34"/>
      <c r="I585" s="34"/>
      <c r="J585" s="34"/>
    </row>
    <row r="586" spans="2:10" s="6" customFormat="1" ht="13.5">
      <c r="B586" s="34"/>
      <c r="C586" s="34"/>
      <c r="D586" s="34"/>
      <c r="E586" s="34"/>
      <c r="F586" s="34"/>
      <c r="G586" s="34"/>
      <c r="H586" s="34"/>
      <c r="I586" s="34"/>
      <c r="J586" s="34"/>
    </row>
    <row r="587" spans="2:10" s="6" customFormat="1" ht="13.5">
      <c r="B587" s="34"/>
      <c r="C587" s="34"/>
      <c r="D587" s="34"/>
      <c r="E587" s="34"/>
      <c r="F587" s="34"/>
      <c r="G587" s="34"/>
      <c r="H587" s="34"/>
      <c r="I587" s="34"/>
      <c r="J587" s="34"/>
    </row>
    <row r="588" spans="2:10" s="6" customFormat="1" ht="13.5">
      <c r="B588" s="34"/>
      <c r="C588" s="34"/>
      <c r="D588" s="34"/>
      <c r="E588" s="34"/>
      <c r="F588" s="34"/>
      <c r="G588" s="34"/>
      <c r="H588" s="34"/>
      <c r="I588" s="34"/>
      <c r="J588" s="34"/>
    </row>
    <row r="589" spans="2:10" s="6" customFormat="1" ht="13.5">
      <c r="B589" s="34"/>
      <c r="C589" s="34"/>
      <c r="D589" s="34"/>
      <c r="E589" s="34"/>
      <c r="F589" s="34"/>
      <c r="G589" s="34"/>
      <c r="H589" s="34"/>
      <c r="I589" s="34"/>
      <c r="J589" s="34"/>
    </row>
    <row r="590" spans="2:10" s="6" customFormat="1" ht="13.5">
      <c r="B590" s="34"/>
      <c r="C590" s="34"/>
      <c r="D590" s="34"/>
      <c r="E590" s="34"/>
      <c r="F590" s="34"/>
      <c r="G590" s="34"/>
      <c r="H590" s="34"/>
      <c r="I590" s="34"/>
      <c r="J590" s="34"/>
    </row>
    <row r="591" spans="2:10" s="6" customFormat="1" ht="13.5">
      <c r="B591" s="34"/>
      <c r="C591" s="34"/>
      <c r="D591" s="34"/>
      <c r="E591" s="34"/>
      <c r="F591" s="34"/>
      <c r="G591" s="34"/>
      <c r="H591" s="34"/>
      <c r="I591" s="34"/>
      <c r="J591" s="34"/>
    </row>
    <row r="592" spans="2:10" s="6" customFormat="1" ht="13.5">
      <c r="B592" s="34"/>
      <c r="C592" s="34"/>
      <c r="D592" s="34"/>
      <c r="E592" s="34"/>
      <c r="F592" s="34"/>
      <c r="G592" s="34"/>
      <c r="H592" s="34"/>
      <c r="I592" s="34"/>
      <c r="J592" s="34"/>
    </row>
    <row r="593" spans="2:10" s="6" customFormat="1" ht="13.5">
      <c r="B593" s="34"/>
      <c r="C593" s="34"/>
      <c r="D593" s="34"/>
      <c r="E593" s="34"/>
      <c r="F593" s="34"/>
      <c r="G593" s="34"/>
      <c r="H593" s="34"/>
      <c r="I593" s="34"/>
      <c r="J593" s="34"/>
    </row>
    <row r="594" spans="2:10" s="6" customFormat="1" ht="13.5">
      <c r="B594" s="34"/>
      <c r="C594" s="34"/>
      <c r="D594" s="34"/>
      <c r="E594" s="34"/>
      <c r="F594" s="34"/>
      <c r="G594" s="34"/>
      <c r="H594" s="34"/>
      <c r="I594" s="34"/>
      <c r="J594" s="34"/>
    </row>
    <row r="595" spans="2:10" s="6" customFormat="1" ht="13.5">
      <c r="B595" s="34"/>
      <c r="C595" s="34"/>
      <c r="D595" s="34"/>
      <c r="E595" s="34"/>
      <c r="F595" s="34"/>
      <c r="G595" s="34"/>
      <c r="H595" s="34"/>
      <c r="I595" s="34"/>
      <c r="J595" s="34"/>
    </row>
    <row r="596" spans="2:10" s="6" customFormat="1" ht="13.5">
      <c r="B596" s="34"/>
      <c r="C596" s="34"/>
      <c r="D596" s="34"/>
      <c r="E596" s="34"/>
      <c r="F596" s="34"/>
      <c r="G596" s="34"/>
      <c r="H596" s="34"/>
      <c r="I596" s="34"/>
      <c r="J596" s="34"/>
    </row>
    <row r="597" spans="2:10" s="6" customFormat="1" ht="13.5">
      <c r="B597" s="34"/>
      <c r="C597" s="34"/>
      <c r="D597" s="34"/>
      <c r="E597" s="34"/>
      <c r="F597" s="34"/>
      <c r="G597" s="34"/>
      <c r="H597" s="34"/>
      <c r="I597" s="34"/>
      <c r="J597" s="34"/>
    </row>
    <row r="598" spans="2:10" s="6" customFormat="1" ht="13.5">
      <c r="B598" s="34"/>
      <c r="C598" s="34"/>
      <c r="D598" s="34"/>
      <c r="E598" s="34"/>
      <c r="F598" s="34"/>
      <c r="G598" s="34"/>
      <c r="H598" s="34"/>
      <c r="I598" s="34"/>
      <c r="J598" s="34"/>
    </row>
    <row r="599" spans="2:10" s="6" customFormat="1" ht="13.5">
      <c r="B599" s="34"/>
      <c r="C599" s="34"/>
      <c r="D599" s="34"/>
      <c r="E599" s="34"/>
      <c r="F599" s="34"/>
      <c r="G599" s="34"/>
      <c r="H599" s="34"/>
      <c r="I599" s="34"/>
      <c r="J599" s="34"/>
    </row>
    <row r="600" spans="2:10" s="6" customFormat="1" ht="13.5">
      <c r="B600" s="34"/>
      <c r="C600" s="34"/>
      <c r="D600" s="34"/>
      <c r="E600" s="34"/>
      <c r="F600" s="34"/>
      <c r="G600" s="34"/>
      <c r="H600" s="34"/>
      <c r="I600" s="34"/>
      <c r="J600" s="34"/>
    </row>
    <row r="601" spans="2:10" s="6" customFormat="1" ht="13.5">
      <c r="B601" s="34"/>
      <c r="C601" s="34"/>
      <c r="D601" s="34"/>
      <c r="E601" s="34"/>
      <c r="F601" s="34"/>
      <c r="G601" s="34"/>
      <c r="H601" s="34"/>
      <c r="I601" s="34"/>
      <c r="J601" s="34"/>
    </row>
    <row r="602" spans="2:10" s="6" customFormat="1" ht="13.5">
      <c r="B602" s="34"/>
      <c r="C602" s="34"/>
      <c r="D602" s="34"/>
      <c r="E602" s="34"/>
      <c r="F602" s="34"/>
      <c r="G602" s="34"/>
      <c r="H602" s="34"/>
      <c r="I602" s="34"/>
      <c r="J602" s="34"/>
    </row>
    <row r="603" spans="2:10" s="6" customFormat="1" ht="13.5">
      <c r="B603" s="34"/>
      <c r="C603" s="34"/>
      <c r="D603" s="34"/>
      <c r="E603" s="34"/>
      <c r="F603" s="34"/>
      <c r="G603" s="34"/>
      <c r="H603" s="34"/>
      <c r="I603" s="34"/>
      <c r="J603" s="34"/>
    </row>
    <row r="604" spans="2:10" s="6" customFormat="1" ht="13.5">
      <c r="B604" s="34"/>
      <c r="C604" s="34"/>
      <c r="D604" s="34"/>
      <c r="E604" s="34"/>
      <c r="F604" s="34"/>
      <c r="G604" s="34"/>
      <c r="H604" s="34"/>
      <c r="I604" s="34"/>
      <c r="J604" s="34"/>
    </row>
    <row r="605" spans="2:10" s="6" customFormat="1" ht="13.5">
      <c r="B605" s="34"/>
      <c r="C605" s="34"/>
      <c r="D605" s="34"/>
      <c r="E605" s="34"/>
      <c r="F605" s="34"/>
      <c r="G605" s="34"/>
      <c r="H605" s="34"/>
      <c r="I605" s="34"/>
      <c r="J605" s="34"/>
    </row>
    <row r="606" spans="2:10" s="6" customFormat="1" ht="13.5">
      <c r="B606" s="34"/>
      <c r="C606" s="34"/>
      <c r="D606" s="34"/>
      <c r="E606" s="34"/>
      <c r="F606" s="34"/>
      <c r="G606" s="34"/>
      <c r="H606" s="34"/>
      <c r="I606" s="34"/>
      <c r="J606" s="34"/>
    </row>
    <row r="607" spans="2:10" s="6" customFormat="1" ht="13.5">
      <c r="B607" s="34"/>
      <c r="C607" s="34"/>
      <c r="D607" s="34"/>
      <c r="E607" s="34"/>
      <c r="F607" s="34"/>
      <c r="G607" s="34"/>
      <c r="H607" s="34"/>
      <c r="I607" s="34"/>
      <c r="J607" s="34"/>
    </row>
    <row r="608" spans="2:10" s="6" customFormat="1" ht="13.5">
      <c r="B608" s="34"/>
      <c r="C608" s="34"/>
      <c r="D608" s="34"/>
      <c r="E608" s="34"/>
      <c r="F608" s="34"/>
      <c r="G608" s="34"/>
      <c r="H608" s="34"/>
      <c r="I608" s="34"/>
      <c r="J608" s="34"/>
    </row>
    <row r="609" spans="2:10" s="6" customFormat="1" ht="13.5">
      <c r="B609" s="34"/>
      <c r="C609" s="34"/>
      <c r="D609" s="34"/>
      <c r="E609" s="34"/>
      <c r="F609" s="34"/>
      <c r="G609" s="34"/>
      <c r="H609" s="34"/>
      <c r="I609" s="34"/>
      <c r="J609" s="34"/>
    </row>
    <row r="610" spans="2:10" s="6" customFormat="1" ht="13.5">
      <c r="B610" s="34"/>
      <c r="C610" s="34"/>
      <c r="D610" s="34"/>
      <c r="E610" s="34"/>
      <c r="F610" s="34"/>
      <c r="G610" s="34"/>
      <c r="H610" s="34"/>
      <c r="I610" s="34"/>
      <c r="J610" s="34"/>
    </row>
    <row r="611" spans="2:10" s="6" customFormat="1" ht="13.5">
      <c r="B611" s="34"/>
      <c r="C611" s="34"/>
      <c r="D611" s="34"/>
      <c r="E611" s="34"/>
      <c r="F611" s="34"/>
      <c r="G611" s="34"/>
      <c r="H611" s="34"/>
      <c r="I611" s="34"/>
      <c r="J611" s="34"/>
    </row>
    <row r="612" spans="2:10" s="6" customFormat="1" ht="13.5">
      <c r="B612" s="34"/>
      <c r="C612" s="34"/>
      <c r="D612" s="34"/>
      <c r="E612" s="34"/>
      <c r="F612" s="34"/>
      <c r="G612" s="34"/>
      <c r="H612" s="34"/>
      <c r="I612" s="34"/>
      <c r="J612" s="34"/>
    </row>
    <row r="613" spans="2:10" s="6" customFormat="1" ht="13.5">
      <c r="B613" s="34"/>
      <c r="C613" s="34"/>
      <c r="D613" s="34"/>
      <c r="E613" s="34"/>
      <c r="F613" s="34"/>
      <c r="G613" s="34"/>
      <c r="H613" s="34"/>
      <c r="I613" s="34"/>
      <c r="J613" s="34"/>
    </row>
    <row r="614" spans="2:10" s="6" customFormat="1" ht="13.5">
      <c r="B614" s="34"/>
      <c r="C614" s="34"/>
      <c r="D614" s="34"/>
      <c r="E614" s="34"/>
      <c r="F614" s="34"/>
      <c r="G614" s="34"/>
      <c r="H614" s="34"/>
      <c r="I614" s="34"/>
      <c r="J614" s="34"/>
    </row>
    <row r="615" spans="2:10" s="6" customFormat="1" ht="13.5">
      <c r="B615" s="34"/>
      <c r="C615" s="34"/>
      <c r="D615" s="34"/>
      <c r="E615" s="34"/>
      <c r="F615" s="34"/>
      <c r="G615" s="34"/>
      <c r="H615" s="34"/>
      <c r="I615" s="34"/>
      <c r="J615" s="34"/>
    </row>
    <row r="616" spans="2:10" s="6" customFormat="1" ht="13.5">
      <c r="B616" s="34"/>
      <c r="C616" s="34"/>
      <c r="D616" s="34"/>
      <c r="E616" s="34"/>
      <c r="F616" s="34"/>
      <c r="G616" s="34"/>
      <c r="H616" s="34"/>
      <c r="I616" s="34"/>
      <c r="J616" s="34"/>
    </row>
    <row r="617" spans="2:10" s="6" customFormat="1" ht="13.5">
      <c r="B617" s="34"/>
      <c r="C617" s="34"/>
      <c r="D617" s="34"/>
      <c r="E617" s="34"/>
      <c r="F617" s="34"/>
      <c r="G617" s="34"/>
      <c r="H617" s="34"/>
      <c r="I617" s="34"/>
      <c r="J617" s="34"/>
    </row>
    <row r="618" spans="2:10" s="6" customFormat="1" ht="13.5">
      <c r="B618" s="34"/>
      <c r="C618" s="34"/>
      <c r="D618" s="34"/>
      <c r="E618" s="34"/>
      <c r="F618" s="34"/>
      <c r="G618" s="34"/>
      <c r="H618" s="34"/>
      <c r="I618" s="34"/>
      <c r="J618" s="34"/>
    </row>
    <row r="619" spans="2:10" s="6" customFormat="1" ht="13.5">
      <c r="B619" s="34"/>
      <c r="C619" s="34"/>
      <c r="D619" s="34"/>
      <c r="E619" s="34"/>
      <c r="F619" s="34"/>
      <c r="G619" s="34"/>
      <c r="H619" s="34"/>
      <c r="I619" s="34"/>
      <c r="J619" s="34"/>
    </row>
    <row r="620" spans="2:10" s="6" customFormat="1" ht="13.5">
      <c r="B620" s="34"/>
      <c r="C620" s="34"/>
      <c r="D620" s="34"/>
      <c r="E620" s="34"/>
      <c r="F620" s="34"/>
      <c r="G620" s="34"/>
      <c r="H620" s="34"/>
      <c r="I620" s="34"/>
      <c r="J620" s="34"/>
    </row>
    <row r="621" spans="2:10" s="6" customFormat="1" ht="13.5">
      <c r="B621" s="34"/>
      <c r="C621" s="34"/>
      <c r="D621" s="34"/>
      <c r="E621" s="34"/>
      <c r="F621" s="34"/>
      <c r="G621" s="34"/>
      <c r="H621" s="34"/>
      <c r="I621" s="34"/>
      <c r="J621" s="34"/>
    </row>
    <row r="622" spans="2:10" s="6" customFormat="1" ht="13.5">
      <c r="B622" s="34"/>
      <c r="C622" s="34"/>
      <c r="D622" s="34"/>
      <c r="E622" s="34"/>
      <c r="F622" s="34"/>
      <c r="G622" s="34"/>
      <c r="H622" s="34"/>
      <c r="I622" s="34"/>
      <c r="J622" s="34"/>
    </row>
    <row r="623" spans="2:10" s="6" customFormat="1" ht="13.5">
      <c r="B623" s="34"/>
      <c r="C623" s="34"/>
      <c r="D623" s="34"/>
      <c r="E623" s="34"/>
      <c r="F623" s="34"/>
      <c r="G623" s="34"/>
      <c r="H623" s="34"/>
      <c r="I623" s="34"/>
      <c r="J623" s="34"/>
    </row>
    <row r="624" spans="2:10" s="6" customFormat="1" ht="13.5">
      <c r="B624" s="34"/>
      <c r="C624" s="34"/>
      <c r="D624" s="34"/>
      <c r="E624" s="34"/>
      <c r="F624" s="34"/>
      <c r="G624" s="34"/>
      <c r="H624" s="34"/>
      <c r="I624" s="34"/>
      <c r="J624" s="34"/>
    </row>
    <row r="625" spans="2:10" s="6" customFormat="1" ht="13.5">
      <c r="B625" s="34"/>
      <c r="C625" s="34"/>
      <c r="D625" s="34"/>
      <c r="E625" s="34"/>
      <c r="F625" s="34"/>
      <c r="G625" s="34"/>
      <c r="H625" s="34"/>
      <c r="I625" s="34"/>
      <c r="J625" s="34"/>
    </row>
    <row r="626" spans="2:10" s="6" customFormat="1" ht="13.5">
      <c r="B626" s="34"/>
      <c r="C626" s="34"/>
      <c r="D626" s="34"/>
      <c r="E626" s="34"/>
      <c r="F626" s="34"/>
      <c r="G626" s="34"/>
      <c r="H626" s="34"/>
      <c r="I626" s="34"/>
      <c r="J626" s="34"/>
    </row>
    <row r="627" spans="2:10" s="6" customFormat="1" ht="13.5">
      <c r="B627" s="34"/>
      <c r="C627" s="34"/>
      <c r="D627" s="34"/>
      <c r="E627" s="34"/>
      <c r="F627" s="34"/>
      <c r="G627" s="34"/>
      <c r="H627" s="34"/>
      <c r="I627" s="34"/>
      <c r="J627" s="34"/>
    </row>
    <row r="628" spans="2:10" s="6" customFormat="1" ht="13.5">
      <c r="B628" s="34"/>
      <c r="C628" s="34"/>
      <c r="D628" s="34"/>
      <c r="E628" s="34"/>
      <c r="F628" s="34"/>
      <c r="G628" s="34"/>
      <c r="H628" s="34"/>
      <c r="I628" s="34"/>
      <c r="J628" s="34"/>
    </row>
    <row r="629" spans="2:10" s="6" customFormat="1" ht="13.5">
      <c r="B629" s="34"/>
      <c r="C629" s="34"/>
      <c r="D629" s="34"/>
      <c r="E629" s="34"/>
      <c r="F629" s="34"/>
      <c r="G629" s="34"/>
      <c r="H629" s="34"/>
      <c r="I629" s="34"/>
      <c r="J629" s="34"/>
    </row>
    <row r="630" spans="2:10" s="6" customFormat="1" ht="13.5">
      <c r="B630" s="34"/>
      <c r="C630" s="34"/>
      <c r="D630" s="34"/>
      <c r="E630" s="34"/>
      <c r="F630" s="34"/>
      <c r="G630" s="34"/>
      <c r="H630" s="34"/>
      <c r="I630" s="34"/>
      <c r="J630" s="34"/>
    </row>
    <row r="631" spans="2:10" s="6" customFormat="1" ht="13.5">
      <c r="B631" s="34"/>
      <c r="C631" s="34"/>
      <c r="D631" s="34"/>
      <c r="E631" s="34"/>
      <c r="F631" s="34"/>
      <c r="G631" s="34"/>
      <c r="H631" s="34"/>
      <c r="I631" s="34"/>
      <c r="J631" s="34"/>
    </row>
    <row r="632" spans="2:10" s="6" customFormat="1" ht="13.5">
      <c r="B632" s="34"/>
      <c r="C632" s="34"/>
      <c r="D632" s="34"/>
      <c r="E632" s="34"/>
      <c r="F632" s="34"/>
      <c r="G632" s="34"/>
      <c r="H632" s="34"/>
      <c r="I632" s="34"/>
      <c r="J632" s="34"/>
    </row>
    <row r="633" spans="2:10" s="6" customFormat="1" ht="13.5">
      <c r="B633" s="34"/>
      <c r="C633" s="34"/>
      <c r="D633" s="34"/>
      <c r="E633" s="34"/>
      <c r="F633" s="34"/>
      <c r="G633" s="34"/>
      <c r="H633" s="34"/>
      <c r="I633" s="34"/>
      <c r="J633" s="34"/>
    </row>
    <row r="634" spans="2:10" s="6" customFormat="1" ht="13.5">
      <c r="B634" s="34"/>
      <c r="C634" s="34"/>
      <c r="D634" s="34"/>
      <c r="E634" s="34"/>
      <c r="F634" s="34"/>
      <c r="G634" s="34"/>
      <c r="H634" s="34"/>
      <c r="I634" s="34"/>
      <c r="J634" s="34"/>
    </row>
    <row r="635" spans="2:10" s="6" customFormat="1" ht="13.5">
      <c r="B635" s="34"/>
      <c r="C635" s="34"/>
      <c r="D635" s="34"/>
      <c r="E635" s="34"/>
      <c r="F635" s="34"/>
      <c r="G635" s="34"/>
      <c r="H635" s="34"/>
      <c r="I635" s="34"/>
      <c r="J635" s="34"/>
    </row>
    <row r="636" spans="2:10" s="6" customFormat="1" ht="13.5">
      <c r="B636" s="34"/>
      <c r="C636" s="34"/>
      <c r="D636" s="34"/>
      <c r="E636" s="34"/>
      <c r="F636" s="34"/>
      <c r="G636" s="34"/>
      <c r="H636" s="34"/>
      <c r="I636" s="34"/>
      <c r="J636" s="34"/>
    </row>
    <row r="637" spans="2:10" s="6" customFormat="1" ht="13.5">
      <c r="B637" s="34"/>
      <c r="C637" s="34"/>
      <c r="D637" s="34"/>
      <c r="E637" s="34"/>
      <c r="F637" s="34"/>
      <c r="G637" s="34"/>
      <c r="H637" s="34"/>
      <c r="I637" s="34"/>
      <c r="J637" s="34"/>
    </row>
    <row r="638" spans="2:10" s="6" customFormat="1" ht="13.5">
      <c r="B638" s="34"/>
      <c r="C638" s="34"/>
      <c r="D638" s="34"/>
      <c r="E638" s="34"/>
      <c r="F638" s="34"/>
      <c r="G638" s="34"/>
      <c r="H638" s="34"/>
      <c r="I638" s="34"/>
      <c r="J638" s="34"/>
    </row>
    <row r="639" spans="2:10" s="6" customFormat="1" ht="13.5">
      <c r="B639" s="34"/>
      <c r="C639" s="34"/>
      <c r="D639" s="34"/>
      <c r="E639" s="34"/>
      <c r="F639" s="34"/>
      <c r="G639" s="34"/>
      <c r="H639" s="34"/>
      <c r="I639" s="34"/>
      <c r="J639" s="34"/>
    </row>
    <row r="640" spans="2:10" s="6" customFormat="1" ht="13.5">
      <c r="B640" s="34"/>
      <c r="C640" s="34"/>
      <c r="D640" s="34"/>
      <c r="E640" s="34"/>
      <c r="F640" s="34"/>
      <c r="G640" s="34"/>
      <c r="H640" s="34"/>
      <c r="I640" s="34"/>
      <c r="J640" s="34"/>
    </row>
    <row r="641" spans="2:10" s="6" customFormat="1" ht="13.5">
      <c r="B641" s="34"/>
      <c r="C641" s="34"/>
      <c r="D641" s="34"/>
      <c r="E641" s="34"/>
      <c r="F641" s="34"/>
      <c r="G641" s="34"/>
      <c r="H641" s="34"/>
      <c r="I641" s="34"/>
      <c r="J641" s="34"/>
    </row>
    <row r="642" spans="2:10" s="6" customFormat="1" ht="13.5">
      <c r="B642" s="34"/>
      <c r="C642" s="34"/>
      <c r="D642" s="34"/>
      <c r="E642" s="34"/>
      <c r="F642" s="34"/>
      <c r="G642" s="34"/>
      <c r="H642" s="34"/>
      <c r="I642" s="34"/>
      <c r="J642" s="34"/>
    </row>
    <row r="643" spans="2:10" s="6" customFormat="1" ht="13.5">
      <c r="B643" s="34"/>
      <c r="C643" s="34"/>
      <c r="D643" s="34"/>
      <c r="E643" s="34"/>
      <c r="F643" s="34"/>
      <c r="G643" s="34"/>
      <c r="H643" s="34"/>
      <c r="I643" s="34"/>
      <c r="J643" s="34"/>
    </row>
    <row r="644" spans="2:10" s="6" customFormat="1" ht="13.5">
      <c r="B644" s="34"/>
      <c r="C644" s="34"/>
      <c r="D644" s="34"/>
      <c r="E644" s="34"/>
      <c r="F644" s="34"/>
      <c r="G644" s="34"/>
      <c r="H644" s="34"/>
      <c r="I644" s="34"/>
      <c r="J644" s="34"/>
    </row>
    <row r="645" spans="2:10" s="6" customFormat="1" ht="13.5">
      <c r="B645" s="34"/>
      <c r="C645" s="34"/>
      <c r="D645" s="34"/>
      <c r="E645" s="34"/>
      <c r="F645" s="34"/>
      <c r="G645" s="34"/>
      <c r="H645" s="34"/>
      <c r="I645" s="34"/>
      <c r="J645" s="34"/>
    </row>
    <row r="646" spans="2:10" s="6" customFormat="1" ht="13.5">
      <c r="B646" s="34"/>
      <c r="C646" s="34"/>
      <c r="D646" s="34"/>
      <c r="E646" s="34"/>
      <c r="F646" s="34"/>
      <c r="G646" s="34"/>
      <c r="H646" s="34"/>
      <c r="I646" s="34"/>
      <c r="J646" s="34"/>
    </row>
    <row r="647" spans="2:10" s="6" customFormat="1" ht="13.5">
      <c r="B647" s="34"/>
      <c r="C647" s="34"/>
      <c r="D647" s="34"/>
      <c r="E647" s="34"/>
      <c r="F647" s="34"/>
      <c r="G647" s="34"/>
      <c r="H647" s="34"/>
      <c r="I647" s="34"/>
      <c r="J647" s="34"/>
    </row>
    <row r="648" spans="2:10" s="6" customFormat="1" ht="13.5">
      <c r="B648" s="34"/>
      <c r="C648" s="34"/>
      <c r="D648" s="34"/>
      <c r="E648" s="34"/>
      <c r="F648" s="34"/>
      <c r="G648" s="34"/>
      <c r="H648" s="34"/>
      <c r="I648" s="34"/>
      <c r="J648" s="34"/>
    </row>
    <row r="649" spans="2:10" s="6" customFormat="1" ht="13.5">
      <c r="B649" s="34"/>
      <c r="C649" s="34"/>
      <c r="D649" s="34"/>
      <c r="E649" s="34"/>
      <c r="F649" s="34"/>
      <c r="G649" s="34"/>
      <c r="H649" s="34"/>
      <c r="I649" s="34"/>
      <c r="J649" s="34"/>
    </row>
    <row r="650" spans="2:10" s="6" customFormat="1" ht="13.5">
      <c r="B650" s="34"/>
      <c r="C650" s="34"/>
      <c r="D650" s="34"/>
      <c r="E650" s="34"/>
      <c r="F650" s="34"/>
      <c r="G650" s="34"/>
      <c r="H650" s="34"/>
      <c r="I650" s="34"/>
      <c r="J650" s="34"/>
    </row>
    <row r="651" spans="2:10" s="6" customFormat="1" ht="13.5">
      <c r="B651" s="34"/>
      <c r="C651" s="34"/>
      <c r="D651" s="34"/>
      <c r="E651" s="34"/>
      <c r="F651" s="34"/>
      <c r="G651" s="34"/>
      <c r="H651" s="34"/>
      <c r="I651" s="34"/>
      <c r="J651" s="34"/>
    </row>
    <row r="652" spans="2:10" s="6" customFormat="1" ht="13.5">
      <c r="B652" s="34"/>
      <c r="C652" s="34"/>
      <c r="D652" s="34"/>
      <c r="E652" s="34"/>
      <c r="F652" s="34"/>
      <c r="G652" s="34"/>
      <c r="H652" s="34"/>
      <c r="I652" s="34"/>
      <c r="J652" s="34"/>
    </row>
    <row r="653" spans="2:10" s="6" customFormat="1" ht="13.5">
      <c r="B653" s="34"/>
      <c r="C653" s="34"/>
      <c r="D653" s="34"/>
      <c r="E653" s="34"/>
      <c r="F653" s="34"/>
      <c r="G653" s="34"/>
      <c r="H653" s="34"/>
      <c r="I653" s="34"/>
      <c r="J653" s="34"/>
    </row>
    <row r="654" spans="2:10" s="6" customFormat="1" ht="13.5">
      <c r="B654" s="34"/>
      <c r="C654" s="34"/>
      <c r="D654" s="34"/>
      <c r="E654" s="34"/>
      <c r="F654" s="34"/>
      <c r="G654" s="34"/>
      <c r="H654" s="34"/>
      <c r="I654" s="34"/>
      <c r="J654" s="34"/>
    </row>
    <row r="655" spans="2:10" s="6" customFormat="1" ht="13.5">
      <c r="B655" s="34"/>
      <c r="C655" s="34"/>
      <c r="D655" s="34"/>
      <c r="E655" s="34"/>
      <c r="F655" s="34"/>
      <c r="G655" s="34"/>
      <c r="H655" s="34"/>
      <c r="I655" s="34"/>
      <c r="J655" s="34"/>
    </row>
    <row r="656" spans="2:10" s="6" customFormat="1" ht="13.5">
      <c r="B656" s="34"/>
      <c r="C656" s="34"/>
      <c r="D656" s="34"/>
      <c r="E656" s="34"/>
      <c r="F656" s="34"/>
      <c r="G656" s="34"/>
      <c r="H656" s="34"/>
      <c r="I656" s="34"/>
      <c r="J656" s="34"/>
    </row>
    <row r="657" spans="2:10" s="6" customFormat="1" ht="13.5">
      <c r="B657" s="34"/>
      <c r="C657" s="34"/>
      <c r="D657" s="34"/>
      <c r="E657" s="34"/>
      <c r="F657" s="34"/>
      <c r="G657" s="34"/>
      <c r="H657" s="34"/>
      <c r="I657" s="34"/>
      <c r="J657" s="34"/>
    </row>
    <row r="658" spans="2:10" s="6" customFormat="1" ht="13.5">
      <c r="B658" s="34"/>
      <c r="C658" s="34"/>
      <c r="D658" s="34"/>
      <c r="E658" s="34"/>
      <c r="F658" s="34"/>
      <c r="G658" s="34"/>
      <c r="H658" s="34"/>
      <c r="I658" s="34"/>
      <c r="J658" s="34"/>
    </row>
    <row r="659" spans="2:10" s="6" customFormat="1" ht="13.5">
      <c r="B659" s="34"/>
      <c r="C659" s="34"/>
      <c r="D659" s="34"/>
      <c r="E659" s="34"/>
      <c r="F659" s="34"/>
      <c r="G659" s="34"/>
      <c r="H659" s="34"/>
      <c r="I659" s="34"/>
      <c r="J659" s="34"/>
    </row>
    <row r="660" spans="2:10" s="6" customFormat="1" ht="13.5">
      <c r="B660" s="34"/>
      <c r="C660" s="34"/>
      <c r="D660" s="34"/>
      <c r="E660" s="34"/>
      <c r="F660" s="34"/>
      <c r="G660" s="34"/>
      <c r="H660" s="34"/>
      <c r="I660" s="34"/>
      <c r="J660" s="34"/>
    </row>
    <row r="661" spans="2:10" s="6" customFormat="1" ht="13.5">
      <c r="B661" s="34"/>
      <c r="C661" s="34"/>
      <c r="D661" s="34"/>
      <c r="E661" s="34"/>
      <c r="F661" s="34"/>
      <c r="G661" s="34"/>
      <c r="H661" s="34"/>
      <c r="I661" s="34"/>
      <c r="J661" s="34"/>
    </row>
    <row r="662" spans="2:10" s="6" customFormat="1" ht="13.5">
      <c r="B662" s="34"/>
      <c r="C662" s="34"/>
      <c r="D662" s="34"/>
      <c r="E662" s="34"/>
      <c r="F662" s="34"/>
      <c r="G662" s="34"/>
      <c r="H662" s="34"/>
      <c r="I662" s="34"/>
      <c r="J662" s="34"/>
    </row>
    <row r="663" spans="2:10" s="6" customFormat="1" ht="13.5">
      <c r="B663" s="34"/>
      <c r="C663" s="34"/>
      <c r="D663" s="34"/>
      <c r="E663" s="34"/>
      <c r="F663" s="34"/>
      <c r="G663" s="34"/>
      <c r="H663" s="34"/>
      <c r="I663" s="34"/>
      <c r="J663" s="34"/>
    </row>
    <row r="664" spans="2:10" s="6" customFormat="1" ht="13.5">
      <c r="B664" s="34"/>
      <c r="C664" s="34"/>
      <c r="D664" s="34"/>
      <c r="E664" s="34"/>
      <c r="F664" s="34"/>
      <c r="G664" s="34"/>
      <c r="H664" s="34"/>
      <c r="I664" s="34"/>
      <c r="J664" s="34"/>
    </row>
    <row r="665" spans="2:10" s="6" customFormat="1" ht="13.5">
      <c r="B665" s="34"/>
      <c r="C665" s="34"/>
      <c r="D665" s="34"/>
      <c r="E665" s="34"/>
      <c r="F665" s="34"/>
      <c r="G665" s="34"/>
      <c r="H665" s="34"/>
      <c r="I665" s="34"/>
      <c r="J665" s="34"/>
    </row>
    <row r="666" spans="2:10" s="6" customFormat="1" ht="13.5">
      <c r="B666" s="34"/>
      <c r="C666" s="34"/>
      <c r="D666" s="34"/>
      <c r="E666" s="34"/>
      <c r="F666" s="34"/>
      <c r="G666" s="34"/>
      <c r="H666" s="34"/>
      <c r="I666" s="34"/>
      <c r="J666" s="34"/>
    </row>
    <row r="667" spans="2:10" s="6" customFormat="1" ht="13.5">
      <c r="B667" s="34"/>
      <c r="C667" s="34"/>
      <c r="D667" s="34"/>
      <c r="E667" s="34"/>
      <c r="F667" s="34"/>
      <c r="G667" s="34"/>
      <c r="H667" s="34"/>
      <c r="I667" s="34"/>
      <c r="J667" s="34"/>
    </row>
    <row r="668" spans="2:10" s="6" customFormat="1" ht="13.5">
      <c r="B668" s="34"/>
      <c r="C668" s="34"/>
      <c r="D668" s="34"/>
      <c r="E668" s="34"/>
      <c r="F668" s="34"/>
      <c r="G668" s="34"/>
      <c r="H668" s="34"/>
      <c r="I668" s="34"/>
      <c r="J668" s="34"/>
    </row>
    <row r="669" spans="2:10" s="6" customFormat="1" ht="13.5">
      <c r="B669" s="34"/>
      <c r="C669" s="34"/>
      <c r="D669" s="34"/>
      <c r="E669" s="34"/>
      <c r="F669" s="34"/>
      <c r="G669" s="34"/>
      <c r="H669" s="34"/>
      <c r="I669" s="34"/>
      <c r="J669" s="34"/>
    </row>
    <row r="670" spans="2:10" s="6" customFormat="1" ht="13.5">
      <c r="B670" s="34"/>
      <c r="C670" s="34"/>
      <c r="D670" s="34"/>
      <c r="E670" s="34"/>
      <c r="F670" s="34"/>
      <c r="G670" s="34"/>
      <c r="H670" s="34"/>
      <c r="I670" s="34"/>
      <c r="J670" s="34"/>
    </row>
    <row r="671" spans="2:10" s="6" customFormat="1" ht="13.5">
      <c r="B671" s="34"/>
      <c r="C671" s="34"/>
      <c r="D671" s="34"/>
      <c r="E671" s="34"/>
      <c r="F671" s="34"/>
      <c r="G671" s="34"/>
      <c r="H671" s="34"/>
      <c r="I671" s="34"/>
      <c r="J671" s="34"/>
    </row>
    <row r="672" spans="2:10" s="6" customFormat="1" ht="13.5">
      <c r="B672" s="34"/>
      <c r="C672" s="34"/>
      <c r="D672" s="34"/>
      <c r="E672" s="34"/>
      <c r="F672" s="34"/>
      <c r="G672" s="34"/>
      <c r="H672" s="34"/>
      <c r="I672" s="34"/>
      <c r="J672" s="34"/>
    </row>
    <row r="673" spans="2:10" s="6" customFormat="1" ht="13.5">
      <c r="B673" s="34"/>
      <c r="C673" s="34"/>
      <c r="D673" s="34"/>
      <c r="E673" s="34"/>
      <c r="F673" s="34"/>
      <c r="G673" s="34"/>
      <c r="H673" s="34"/>
      <c r="I673" s="34"/>
      <c r="J673" s="34"/>
    </row>
    <row r="674" spans="2:10" s="6" customFormat="1" ht="13.5">
      <c r="B674" s="34"/>
      <c r="C674" s="34"/>
      <c r="D674" s="34"/>
      <c r="E674" s="34"/>
      <c r="F674" s="34"/>
      <c r="G674" s="34"/>
      <c r="H674" s="34"/>
      <c r="I674" s="34"/>
      <c r="J674" s="34"/>
    </row>
    <row r="675" spans="2:10" s="6" customFormat="1" ht="13.5">
      <c r="B675" s="34"/>
      <c r="C675" s="34"/>
      <c r="D675" s="34"/>
      <c r="E675" s="34"/>
      <c r="F675" s="34"/>
      <c r="G675" s="34"/>
      <c r="H675" s="34"/>
      <c r="I675" s="34"/>
      <c r="J675" s="34"/>
    </row>
    <row r="676" spans="2:10" s="6" customFormat="1" ht="13.5">
      <c r="B676" s="34"/>
      <c r="C676" s="34"/>
      <c r="D676" s="34"/>
      <c r="E676" s="34"/>
      <c r="F676" s="34"/>
      <c r="G676" s="34"/>
      <c r="H676" s="34"/>
      <c r="I676" s="34"/>
      <c r="J676" s="34"/>
    </row>
    <row r="677" spans="2:10" s="6" customFormat="1" ht="13.5">
      <c r="B677" s="34"/>
      <c r="C677" s="34"/>
      <c r="D677" s="34"/>
      <c r="E677" s="34"/>
      <c r="F677" s="34"/>
      <c r="G677" s="34"/>
      <c r="H677" s="34"/>
      <c r="I677" s="34"/>
      <c r="J677" s="34"/>
    </row>
    <row r="678" spans="2:10" s="6" customFormat="1" ht="13.5">
      <c r="B678" s="34"/>
      <c r="C678" s="34"/>
      <c r="D678" s="34"/>
      <c r="E678" s="34"/>
      <c r="F678" s="34"/>
      <c r="G678" s="34"/>
      <c r="H678" s="34"/>
      <c r="I678" s="34"/>
      <c r="J678" s="34"/>
    </row>
    <row r="679" spans="2:10" s="6" customFormat="1" ht="13.5">
      <c r="B679" s="34"/>
      <c r="C679" s="34"/>
      <c r="D679" s="34"/>
      <c r="E679" s="34"/>
      <c r="F679" s="34"/>
      <c r="G679" s="34"/>
      <c r="H679" s="34"/>
      <c r="I679" s="34"/>
      <c r="J679" s="34"/>
    </row>
    <row r="680" spans="2:10" s="6" customFormat="1" ht="13.5">
      <c r="B680" s="34"/>
      <c r="C680" s="34"/>
      <c r="D680" s="34"/>
      <c r="E680" s="34"/>
      <c r="F680" s="34"/>
      <c r="G680" s="34"/>
      <c r="H680" s="34"/>
      <c r="I680" s="34"/>
      <c r="J680" s="34"/>
    </row>
    <row r="681" spans="2:10" s="6" customFormat="1" ht="13.5">
      <c r="B681" s="34"/>
      <c r="C681" s="34"/>
      <c r="D681" s="34"/>
      <c r="E681" s="34"/>
      <c r="F681" s="34"/>
      <c r="G681" s="34"/>
      <c r="H681" s="34"/>
      <c r="I681" s="34"/>
      <c r="J681" s="34"/>
    </row>
    <row r="682" spans="2:10" s="6" customFormat="1" ht="13.5">
      <c r="B682" s="34"/>
      <c r="C682" s="34"/>
      <c r="D682" s="34"/>
      <c r="E682" s="34"/>
      <c r="F682" s="34"/>
      <c r="G682" s="34"/>
      <c r="H682" s="34"/>
      <c r="I682" s="34"/>
      <c r="J682" s="34"/>
    </row>
    <row r="683" spans="2:10" s="6" customFormat="1" ht="13.5">
      <c r="B683" s="34"/>
      <c r="C683" s="34"/>
      <c r="D683" s="34"/>
      <c r="E683" s="34"/>
      <c r="F683" s="34"/>
      <c r="G683" s="34"/>
      <c r="H683" s="34"/>
      <c r="I683" s="34"/>
      <c r="J683" s="34"/>
    </row>
    <row r="684" spans="2:10" s="6" customFormat="1" ht="13.5">
      <c r="B684" s="34"/>
      <c r="C684" s="34"/>
      <c r="D684" s="34"/>
      <c r="E684" s="34"/>
      <c r="F684" s="34"/>
      <c r="G684" s="34"/>
      <c r="H684" s="34"/>
      <c r="I684" s="34"/>
      <c r="J684" s="34"/>
    </row>
    <row r="685" spans="2:10" s="6" customFormat="1" ht="13.5">
      <c r="B685" s="34"/>
      <c r="C685" s="34"/>
      <c r="D685" s="34"/>
      <c r="E685" s="34"/>
      <c r="F685" s="34"/>
      <c r="G685" s="34"/>
      <c r="H685" s="34"/>
      <c r="I685" s="34"/>
      <c r="J685" s="34"/>
    </row>
    <row r="686" spans="2:10" s="6" customFormat="1" ht="13.5">
      <c r="B686" s="34"/>
      <c r="C686" s="34"/>
      <c r="D686" s="34"/>
      <c r="E686" s="34"/>
      <c r="F686" s="34"/>
      <c r="G686" s="34"/>
      <c r="H686" s="34"/>
      <c r="I686" s="34"/>
      <c r="J686" s="34"/>
    </row>
    <row r="687" spans="2:10" s="6" customFormat="1" ht="13.5">
      <c r="B687" s="34"/>
      <c r="C687" s="34"/>
      <c r="D687" s="34"/>
      <c r="E687" s="34"/>
      <c r="F687" s="34"/>
      <c r="G687" s="34"/>
      <c r="H687" s="34"/>
      <c r="I687" s="34"/>
      <c r="J687" s="34"/>
    </row>
    <row r="688" spans="2:10" s="6" customFormat="1" ht="13.5">
      <c r="B688" s="34"/>
      <c r="C688" s="34"/>
      <c r="D688" s="34"/>
      <c r="E688" s="34"/>
      <c r="F688" s="34"/>
      <c r="G688" s="34"/>
      <c r="H688" s="34"/>
      <c r="I688" s="34"/>
      <c r="J688" s="34"/>
    </row>
    <row r="689" spans="2:10" s="6" customFormat="1" ht="13.5">
      <c r="B689" s="34"/>
      <c r="C689" s="34"/>
      <c r="D689" s="34"/>
      <c r="E689" s="34"/>
      <c r="F689" s="34"/>
      <c r="G689" s="34"/>
      <c r="H689" s="34"/>
      <c r="I689" s="34"/>
      <c r="J689" s="34"/>
    </row>
    <row r="690" spans="2:10" s="6" customFormat="1" ht="13.5">
      <c r="B690" s="34"/>
      <c r="C690" s="34"/>
      <c r="D690" s="34"/>
      <c r="E690" s="34"/>
      <c r="F690" s="34"/>
      <c r="G690" s="34"/>
      <c r="H690" s="34"/>
      <c r="I690" s="34"/>
      <c r="J690" s="34"/>
    </row>
    <row r="691" spans="2:10" s="6" customFormat="1" ht="13.5">
      <c r="B691" s="34"/>
      <c r="C691" s="34"/>
      <c r="D691" s="34"/>
      <c r="E691" s="34"/>
      <c r="F691" s="34"/>
      <c r="G691" s="34"/>
      <c r="H691" s="34"/>
      <c r="I691" s="34"/>
      <c r="J691" s="34"/>
    </row>
    <row r="692" spans="2:10" s="6" customFormat="1" ht="13.5">
      <c r="B692" s="34"/>
      <c r="C692" s="34"/>
      <c r="D692" s="34"/>
      <c r="E692" s="34"/>
      <c r="F692" s="34"/>
      <c r="G692" s="34"/>
      <c r="H692" s="34"/>
      <c r="I692" s="34"/>
      <c r="J692" s="34"/>
    </row>
    <row r="693" spans="2:10" s="6" customFormat="1" ht="13.5">
      <c r="B693" s="34"/>
      <c r="C693" s="34"/>
      <c r="D693" s="34"/>
      <c r="E693" s="34"/>
      <c r="F693" s="34"/>
      <c r="G693" s="34"/>
      <c r="H693" s="34"/>
      <c r="I693" s="34"/>
      <c r="J693" s="34"/>
    </row>
    <row r="694" spans="2:10" s="6" customFormat="1" ht="13.5">
      <c r="B694" s="34"/>
      <c r="C694" s="34"/>
      <c r="D694" s="34"/>
      <c r="E694" s="34"/>
      <c r="F694" s="34"/>
      <c r="G694" s="34"/>
      <c r="H694" s="34"/>
      <c r="I694" s="34"/>
      <c r="J694" s="34"/>
    </row>
    <row r="695" spans="2:10" s="6" customFormat="1" ht="13.5">
      <c r="B695" s="34"/>
      <c r="C695" s="34"/>
      <c r="D695" s="34"/>
      <c r="E695" s="34"/>
      <c r="F695" s="34"/>
      <c r="G695" s="34"/>
      <c r="H695" s="34"/>
      <c r="I695" s="34"/>
      <c r="J695" s="34"/>
    </row>
    <row r="696" spans="2:10" s="6" customFormat="1" ht="13.5">
      <c r="B696" s="34"/>
      <c r="C696" s="34"/>
      <c r="D696" s="34"/>
      <c r="E696" s="34"/>
      <c r="F696" s="34"/>
      <c r="G696" s="34"/>
      <c r="H696" s="34"/>
      <c r="I696" s="34"/>
      <c r="J696" s="34"/>
    </row>
    <row r="697" spans="2:10" s="6" customFormat="1" ht="13.5">
      <c r="B697" s="34"/>
      <c r="C697" s="34"/>
      <c r="D697" s="34"/>
      <c r="E697" s="34"/>
      <c r="F697" s="34"/>
      <c r="G697" s="34"/>
      <c r="H697" s="34"/>
      <c r="I697" s="34"/>
      <c r="J697" s="34"/>
    </row>
    <row r="698" spans="2:10" s="6" customFormat="1" ht="13.5">
      <c r="B698" s="34"/>
      <c r="C698" s="34"/>
      <c r="D698" s="34"/>
      <c r="E698" s="34"/>
      <c r="F698" s="34"/>
      <c r="G698" s="34"/>
      <c r="H698" s="34"/>
      <c r="I698" s="34"/>
      <c r="J698" s="34"/>
    </row>
    <row r="699" spans="2:10" s="6" customFormat="1" ht="13.5">
      <c r="B699" s="34"/>
      <c r="C699" s="34"/>
      <c r="D699" s="34"/>
      <c r="E699" s="34"/>
      <c r="F699" s="34"/>
      <c r="G699" s="34"/>
      <c r="H699" s="34"/>
      <c r="I699" s="34"/>
      <c r="J699" s="34"/>
    </row>
    <row r="700" spans="2:10" s="6" customFormat="1" ht="13.5">
      <c r="B700" s="34"/>
      <c r="C700" s="34"/>
      <c r="D700" s="34"/>
      <c r="E700" s="34"/>
      <c r="F700" s="34"/>
      <c r="G700" s="34"/>
      <c r="H700" s="34"/>
      <c r="I700" s="34"/>
      <c r="J700" s="34"/>
    </row>
    <row r="701" spans="2:10" s="6" customFormat="1" ht="13.5">
      <c r="B701" s="34"/>
      <c r="C701" s="34"/>
      <c r="D701" s="34"/>
      <c r="E701" s="34"/>
      <c r="F701" s="34"/>
      <c r="G701" s="34"/>
      <c r="H701" s="34"/>
      <c r="I701" s="34"/>
      <c r="J701" s="34"/>
    </row>
    <row r="702" spans="2:10" s="6" customFormat="1" ht="13.5">
      <c r="B702" s="34"/>
      <c r="C702" s="34"/>
      <c r="D702" s="34"/>
      <c r="E702" s="34"/>
      <c r="F702" s="34"/>
      <c r="G702" s="34"/>
      <c r="H702" s="34"/>
      <c r="I702" s="34"/>
      <c r="J702" s="34"/>
    </row>
    <row r="703" spans="2:10" s="6" customFormat="1" ht="13.5">
      <c r="B703" s="34"/>
      <c r="C703" s="34"/>
      <c r="D703" s="34"/>
      <c r="E703" s="34"/>
      <c r="F703" s="34"/>
      <c r="G703" s="34"/>
      <c r="H703" s="34"/>
      <c r="I703" s="34"/>
      <c r="J703" s="34"/>
    </row>
    <row r="704" spans="2:10" s="6" customFormat="1" ht="13.5">
      <c r="B704" s="34"/>
      <c r="C704" s="34"/>
      <c r="D704" s="34"/>
      <c r="E704" s="34"/>
      <c r="F704" s="34"/>
      <c r="G704" s="34"/>
      <c r="H704" s="34"/>
      <c r="I704" s="34"/>
      <c r="J704" s="34"/>
    </row>
    <row r="705" spans="2:10" s="6" customFormat="1" ht="13.5">
      <c r="B705" s="34"/>
      <c r="C705" s="34"/>
      <c r="D705" s="34"/>
      <c r="E705" s="34"/>
      <c r="F705" s="34"/>
      <c r="G705" s="34"/>
      <c r="H705" s="34"/>
      <c r="I705" s="34"/>
      <c r="J705" s="34"/>
    </row>
    <row r="706" spans="2:10" s="6" customFormat="1" ht="13.5">
      <c r="B706" s="34"/>
      <c r="C706" s="34"/>
      <c r="D706" s="34"/>
      <c r="E706" s="34"/>
      <c r="F706" s="34"/>
      <c r="G706" s="34"/>
      <c r="H706" s="34"/>
      <c r="I706" s="34"/>
      <c r="J706" s="34"/>
    </row>
    <row r="707" spans="2:10" s="6" customFormat="1" ht="13.5">
      <c r="B707" s="34"/>
      <c r="C707" s="34"/>
      <c r="D707" s="34"/>
      <c r="E707" s="34"/>
      <c r="F707" s="34"/>
      <c r="G707" s="34"/>
      <c r="H707" s="34"/>
      <c r="I707" s="34"/>
      <c r="J707" s="34"/>
    </row>
    <row r="708" spans="2:10" s="6" customFormat="1" ht="13.5">
      <c r="B708" s="34"/>
      <c r="C708" s="34"/>
      <c r="D708" s="34"/>
      <c r="E708" s="34"/>
      <c r="F708" s="34"/>
      <c r="G708" s="34"/>
      <c r="H708" s="34"/>
      <c r="I708" s="34"/>
      <c r="J708" s="34"/>
    </row>
    <row r="709" spans="2:10" s="6" customFormat="1" ht="13.5">
      <c r="B709" s="34"/>
      <c r="C709" s="34"/>
      <c r="D709" s="34"/>
      <c r="E709" s="34"/>
      <c r="F709" s="34"/>
      <c r="G709" s="34"/>
      <c r="H709" s="34"/>
      <c r="I709" s="34"/>
      <c r="J709" s="34"/>
    </row>
    <row r="710" spans="2:10" s="6" customFormat="1" ht="13.5">
      <c r="B710" s="34"/>
      <c r="C710" s="34"/>
      <c r="D710" s="34"/>
      <c r="E710" s="34"/>
      <c r="F710" s="34"/>
      <c r="G710" s="34"/>
      <c r="H710" s="34"/>
      <c r="I710" s="34"/>
      <c r="J710" s="34"/>
    </row>
    <row r="711" spans="2:10" s="6" customFormat="1" ht="13.5">
      <c r="B711" s="34"/>
      <c r="C711" s="34"/>
      <c r="D711" s="34"/>
      <c r="E711" s="34"/>
      <c r="F711" s="34"/>
      <c r="G711" s="34"/>
      <c r="H711" s="34"/>
      <c r="I711" s="34"/>
      <c r="J711" s="34"/>
    </row>
    <row r="712" spans="2:10" s="6" customFormat="1" ht="13.5">
      <c r="B712" s="34"/>
      <c r="C712" s="34"/>
      <c r="D712" s="34"/>
      <c r="E712" s="34"/>
      <c r="F712" s="34"/>
      <c r="G712" s="34"/>
      <c r="H712" s="34"/>
      <c r="I712" s="34"/>
      <c r="J712" s="34"/>
    </row>
    <row r="713" spans="2:10" s="6" customFormat="1" ht="13.5">
      <c r="B713" s="34"/>
      <c r="C713" s="34"/>
      <c r="D713" s="34"/>
      <c r="E713" s="34"/>
      <c r="F713" s="34"/>
      <c r="G713" s="34"/>
      <c r="H713" s="34"/>
      <c r="I713" s="34"/>
      <c r="J713" s="34"/>
    </row>
    <row r="714" spans="2:10" s="6" customFormat="1" ht="13.5">
      <c r="B714" s="34"/>
      <c r="C714" s="34"/>
      <c r="D714" s="34"/>
      <c r="E714" s="34"/>
      <c r="F714" s="34"/>
      <c r="G714" s="34"/>
      <c r="H714" s="34"/>
      <c r="I714" s="34"/>
      <c r="J714" s="34"/>
    </row>
    <row r="715" spans="2:10" s="6" customFormat="1" ht="13.5">
      <c r="B715" s="34"/>
      <c r="C715" s="34"/>
      <c r="D715" s="34"/>
      <c r="E715" s="34"/>
      <c r="F715" s="34"/>
      <c r="G715" s="34"/>
      <c r="H715" s="34"/>
      <c r="I715" s="34"/>
      <c r="J715" s="34"/>
    </row>
    <row r="716" spans="2:10" s="6" customFormat="1" ht="13.5">
      <c r="B716" s="34"/>
      <c r="C716" s="34"/>
      <c r="D716" s="34"/>
      <c r="E716" s="34"/>
      <c r="F716" s="34"/>
      <c r="G716" s="34"/>
      <c r="H716" s="34"/>
      <c r="I716" s="34"/>
      <c r="J716" s="34"/>
    </row>
    <row r="717" spans="2:10" s="6" customFormat="1" ht="13.5">
      <c r="B717" s="34"/>
      <c r="C717" s="34"/>
      <c r="D717" s="34"/>
      <c r="E717" s="34"/>
      <c r="F717" s="34"/>
      <c r="G717" s="34"/>
      <c r="H717" s="34"/>
      <c r="I717" s="34"/>
      <c r="J717" s="34"/>
    </row>
    <row r="718" spans="2:10" s="6" customFormat="1" ht="13.5">
      <c r="B718" s="34"/>
      <c r="C718" s="34"/>
      <c r="D718" s="34"/>
      <c r="E718" s="34"/>
      <c r="F718" s="34"/>
      <c r="G718" s="34"/>
      <c r="H718" s="34"/>
      <c r="I718" s="34"/>
      <c r="J718" s="34"/>
    </row>
    <row r="719" spans="2:10" s="6" customFormat="1" ht="13.5">
      <c r="B719" s="34"/>
      <c r="C719" s="34"/>
      <c r="D719" s="34"/>
      <c r="E719" s="34"/>
      <c r="F719" s="34"/>
      <c r="G719" s="34"/>
      <c r="H719" s="34"/>
      <c r="I719" s="34"/>
      <c r="J719" s="34"/>
    </row>
    <row r="720" spans="2:10" s="6" customFormat="1" ht="13.5">
      <c r="B720" s="34"/>
      <c r="C720" s="34"/>
      <c r="D720" s="34"/>
      <c r="E720" s="34"/>
      <c r="F720" s="34"/>
      <c r="G720" s="34"/>
      <c r="H720" s="34"/>
      <c r="I720" s="34"/>
      <c r="J720" s="34"/>
    </row>
    <row r="721" spans="2:10" s="6" customFormat="1" ht="13.5">
      <c r="B721" s="34"/>
      <c r="C721" s="34"/>
      <c r="D721" s="34"/>
      <c r="E721" s="34"/>
      <c r="F721" s="34"/>
      <c r="G721" s="34"/>
      <c r="H721" s="34"/>
      <c r="I721" s="34"/>
      <c r="J721" s="34"/>
    </row>
    <row r="722" spans="2:10" s="6" customFormat="1" ht="13.5">
      <c r="B722" s="34"/>
      <c r="C722" s="34"/>
      <c r="D722" s="34"/>
      <c r="E722" s="34"/>
      <c r="F722" s="34"/>
      <c r="G722" s="34"/>
      <c r="H722" s="34"/>
      <c r="I722" s="34"/>
      <c r="J722" s="34"/>
    </row>
    <row r="723" spans="2:10" s="6" customFormat="1" ht="13.5">
      <c r="B723" s="34"/>
      <c r="C723" s="34"/>
      <c r="D723" s="34"/>
      <c r="E723" s="34"/>
      <c r="F723" s="34"/>
      <c r="G723" s="34"/>
      <c r="H723" s="34"/>
      <c r="I723" s="34"/>
      <c r="J723" s="34"/>
    </row>
    <row r="724" spans="2:10" s="6" customFormat="1" ht="13.5">
      <c r="B724" s="34"/>
      <c r="C724" s="34"/>
      <c r="D724" s="34"/>
      <c r="E724" s="34"/>
      <c r="F724" s="34"/>
      <c r="G724" s="34"/>
      <c r="H724" s="34"/>
      <c r="I724" s="34"/>
      <c r="J724" s="34"/>
    </row>
    <row r="725" spans="2:10" s="6" customFormat="1" ht="13.5">
      <c r="B725" s="34"/>
      <c r="C725" s="34"/>
      <c r="D725" s="34"/>
      <c r="E725" s="34"/>
      <c r="F725" s="34"/>
      <c r="G725" s="34"/>
      <c r="H725" s="34"/>
      <c r="I725" s="34"/>
      <c r="J725" s="34"/>
    </row>
    <row r="726" spans="2:10" s="6" customFormat="1" ht="13.5">
      <c r="B726" s="34"/>
      <c r="C726" s="34"/>
      <c r="D726" s="34"/>
      <c r="E726" s="34"/>
      <c r="F726" s="34"/>
      <c r="G726" s="34"/>
      <c r="H726" s="34"/>
      <c r="I726" s="34"/>
      <c r="J726" s="34"/>
    </row>
    <row r="727" spans="2:10" s="6" customFormat="1" ht="13.5">
      <c r="B727" s="34"/>
      <c r="C727" s="34"/>
      <c r="D727" s="34"/>
      <c r="E727" s="34"/>
      <c r="F727" s="34"/>
      <c r="G727" s="34"/>
      <c r="H727" s="34"/>
      <c r="I727" s="34"/>
      <c r="J727" s="34"/>
    </row>
    <row r="728" spans="2:10" s="6" customFormat="1" ht="13.5">
      <c r="B728" s="34"/>
      <c r="C728" s="34"/>
      <c r="D728" s="34"/>
      <c r="E728" s="34"/>
      <c r="F728" s="34"/>
      <c r="G728" s="34"/>
      <c r="H728" s="34"/>
      <c r="I728" s="34"/>
      <c r="J728" s="34"/>
    </row>
    <row r="729" spans="2:10" s="6" customFormat="1" ht="13.5">
      <c r="B729" s="34"/>
      <c r="C729" s="34"/>
      <c r="D729" s="34"/>
      <c r="E729" s="34"/>
      <c r="F729" s="34"/>
      <c r="G729" s="34"/>
      <c r="H729" s="34"/>
      <c r="I729" s="34"/>
      <c r="J729" s="34"/>
    </row>
    <row r="730" spans="2:10" s="6" customFormat="1" ht="13.5">
      <c r="B730" s="34"/>
      <c r="C730" s="34"/>
      <c r="D730" s="34"/>
      <c r="E730" s="34"/>
      <c r="F730" s="34"/>
      <c r="G730" s="34"/>
      <c r="H730" s="34"/>
      <c r="I730" s="34"/>
      <c r="J730" s="34"/>
    </row>
    <row r="731" spans="2:10" s="6" customFormat="1" ht="13.5">
      <c r="B731" s="34"/>
      <c r="C731" s="34"/>
      <c r="D731" s="34"/>
      <c r="E731" s="34"/>
      <c r="F731" s="34"/>
      <c r="G731" s="34"/>
      <c r="H731" s="34"/>
      <c r="I731" s="34"/>
      <c r="J731" s="34"/>
    </row>
    <row r="732" spans="2:10" s="6" customFormat="1" ht="13.5">
      <c r="B732" s="34"/>
      <c r="C732" s="34"/>
      <c r="D732" s="34"/>
      <c r="E732" s="34"/>
      <c r="F732" s="34"/>
      <c r="G732" s="34"/>
      <c r="H732" s="34"/>
      <c r="I732" s="34"/>
      <c r="J732" s="34"/>
    </row>
    <row r="733" spans="2:10" s="6" customFormat="1" ht="13.5">
      <c r="B733" s="34"/>
      <c r="C733" s="34"/>
      <c r="D733" s="34"/>
      <c r="E733" s="34"/>
      <c r="F733" s="34"/>
      <c r="G733" s="34"/>
      <c r="H733" s="34"/>
      <c r="I733" s="34"/>
      <c r="J733" s="34"/>
    </row>
    <row r="734" spans="2:10" s="6" customFormat="1" ht="13.5">
      <c r="B734" s="34"/>
      <c r="C734" s="34"/>
      <c r="D734" s="34"/>
      <c r="E734" s="34"/>
      <c r="F734" s="34"/>
      <c r="G734" s="34"/>
      <c r="H734" s="34"/>
      <c r="I734" s="34"/>
      <c r="J734" s="34"/>
    </row>
    <row r="735" spans="2:10" s="6" customFormat="1" ht="13.5">
      <c r="B735" s="34"/>
      <c r="C735" s="34"/>
      <c r="D735" s="34"/>
      <c r="E735" s="34"/>
      <c r="F735" s="34"/>
      <c r="G735" s="34"/>
      <c r="H735" s="34"/>
      <c r="I735" s="34"/>
      <c r="J735" s="34"/>
    </row>
    <row r="736" spans="2:10" s="6" customFormat="1" ht="13.5">
      <c r="B736" s="34"/>
      <c r="C736" s="34"/>
      <c r="D736" s="34"/>
      <c r="E736" s="34"/>
      <c r="F736" s="34"/>
      <c r="G736" s="34"/>
      <c r="H736" s="34"/>
      <c r="I736" s="34"/>
      <c r="J736" s="34"/>
    </row>
    <row r="737" spans="2:10" s="6" customFormat="1" ht="13.5">
      <c r="B737" s="34"/>
      <c r="C737" s="34"/>
      <c r="D737" s="34"/>
      <c r="E737" s="34"/>
      <c r="F737" s="34"/>
      <c r="G737" s="34"/>
      <c r="H737" s="34"/>
      <c r="I737" s="34"/>
      <c r="J737" s="34"/>
    </row>
    <row r="738" spans="2:10" s="6" customFormat="1" ht="13.5">
      <c r="B738" s="34"/>
      <c r="C738" s="34"/>
      <c r="D738" s="34"/>
      <c r="E738" s="34"/>
      <c r="F738" s="34"/>
      <c r="G738" s="34"/>
      <c r="H738" s="34"/>
      <c r="I738" s="34"/>
      <c r="J738" s="34"/>
    </row>
    <row r="739" spans="2:10" s="6" customFormat="1" ht="13.5">
      <c r="B739" s="34"/>
      <c r="C739" s="34"/>
      <c r="D739" s="34"/>
      <c r="E739" s="34"/>
      <c r="F739" s="34"/>
      <c r="G739" s="34"/>
      <c r="H739" s="34"/>
      <c r="I739" s="34"/>
      <c r="J739" s="34"/>
    </row>
    <row r="740" spans="2:10" s="6" customFormat="1" ht="13.5">
      <c r="B740" s="34"/>
      <c r="C740" s="34"/>
      <c r="D740" s="34"/>
      <c r="E740" s="34"/>
      <c r="F740" s="34"/>
      <c r="G740" s="34"/>
      <c r="H740" s="34"/>
      <c r="I740" s="34"/>
      <c r="J740" s="34"/>
    </row>
    <row r="741" spans="2:10" s="6" customFormat="1" ht="13.5">
      <c r="B741" s="34"/>
      <c r="C741" s="34"/>
      <c r="D741" s="34"/>
      <c r="E741" s="34"/>
      <c r="F741" s="34"/>
      <c r="G741" s="34"/>
      <c r="H741" s="34"/>
      <c r="I741" s="34"/>
      <c r="J741" s="34"/>
    </row>
    <row r="742" spans="2:10" s="6" customFormat="1" ht="13.5">
      <c r="B742" s="34"/>
      <c r="C742" s="34"/>
      <c r="D742" s="34"/>
      <c r="E742" s="34"/>
      <c r="F742" s="34"/>
      <c r="G742" s="34"/>
      <c r="H742" s="34"/>
      <c r="I742" s="34"/>
      <c r="J742" s="34"/>
    </row>
    <row r="743" spans="2:10" s="6" customFormat="1" ht="13.5">
      <c r="B743" s="34"/>
      <c r="C743" s="34"/>
      <c r="D743" s="34"/>
      <c r="E743" s="34"/>
      <c r="F743" s="34"/>
      <c r="G743" s="34"/>
      <c r="H743" s="34"/>
      <c r="I743" s="34"/>
      <c r="J743" s="34"/>
    </row>
    <row r="744" spans="2:10" s="6" customFormat="1" ht="13.5">
      <c r="B744" s="34"/>
      <c r="C744" s="34"/>
      <c r="D744" s="34"/>
      <c r="E744" s="34"/>
      <c r="F744" s="34"/>
      <c r="G744" s="34"/>
      <c r="H744" s="34"/>
      <c r="I744" s="34"/>
      <c r="J744" s="34"/>
    </row>
    <row r="745" spans="2:10" s="6" customFormat="1" ht="13.5">
      <c r="B745" s="34"/>
      <c r="C745" s="34"/>
      <c r="D745" s="34"/>
      <c r="E745" s="34"/>
      <c r="F745" s="34"/>
      <c r="G745" s="34"/>
      <c r="H745" s="34"/>
      <c r="I745" s="34"/>
      <c r="J745" s="34"/>
    </row>
    <row r="746" spans="2:10" s="6" customFormat="1" ht="13.5">
      <c r="B746" s="34"/>
      <c r="C746" s="34"/>
      <c r="D746" s="34"/>
      <c r="E746" s="34"/>
      <c r="F746" s="34"/>
      <c r="G746" s="34"/>
      <c r="H746" s="34"/>
      <c r="I746" s="34"/>
      <c r="J746" s="34"/>
    </row>
    <row r="747" spans="2:10" s="6" customFormat="1" ht="13.5">
      <c r="B747" s="34"/>
      <c r="C747" s="34"/>
      <c r="D747" s="34"/>
      <c r="E747" s="34"/>
      <c r="F747" s="34"/>
      <c r="G747" s="34"/>
      <c r="H747" s="34"/>
      <c r="I747" s="34"/>
      <c r="J747" s="34"/>
    </row>
    <row r="748" spans="2:10" s="6" customFormat="1" ht="13.5">
      <c r="B748" s="34"/>
      <c r="C748" s="34"/>
      <c r="D748" s="34"/>
      <c r="E748" s="34"/>
      <c r="F748" s="34"/>
      <c r="G748" s="34"/>
      <c r="H748" s="34"/>
      <c r="I748" s="34"/>
      <c r="J748" s="34"/>
    </row>
    <row r="749" spans="2:10" s="6" customFormat="1" ht="13.5">
      <c r="B749" s="34"/>
      <c r="C749" s="34"/>
      <c r="D749" s="34"/>
      <c r="E749" s="34"/>
      <c r="F749" s="34"/>
      <c r="G749" s="34"/>
      <c r="H749" s="34"/>
      <c r="I749" s="34"/>
      <c r="J749" s="34"/>
    </row>
    <row r="750" spans="2:10" s="6" customFormat="1" ht="13.5">
      <c r="B750" s="34"/>
      <c r="C750" s="34"/>
      <c r="D750" s="34"/>
      <c r="E750" s="34"/>
      <c r="F750" s="34"/>
      <c r="G750" s="34"/>
      <c r="H750" s="34"/>
      <c r="I750" s="34"/>
      <c r="J750" s="34"/>
    </row>
    <row r="751" spans="2:10" s="6" customFormat="1" ht="13.5">
      <c r="B751" s="34"/>
      <c r="C751" s="34"/>
      <c r="D751" s="34"/>
      <c r="E751" s="34"/>
      <c r="F751" s="34"/>
      <c r="G751" s="34"/>
      <c r="H751" s="34"/>
      <c r="I751" s="34"/>
      <c r="J751" s="34"/>
    </row>
    <row r="752" spans="2:10" s="6" customFormat="1" ht="13.5">
      <c r="B752" s="34"/>
      <c r="C752" s="34"/>
      <c r="D752" s="34"/>
      <c r="E752" s="34"/>
      <c r="F752" s="34"/>
      <c r="G752" s="34"/>
      <c r="H752" s="34"/>
      <c r="I752" s="34"/>
      <c r="J752" s="34"/>
    </row>
    <row r="753" spans="2:10" s="6" customFormat="1" ht="13.5">
      <c r="B753" s="34"/>
      <c r="C753" s="34"/>
      <c r="D753" s="34"/>
      <c r="E753" s="34"/>
      <c r="F753" s="34"/>
      <c r="G753" s="34"/>
      <c r="H753" s="34"/>
      <c r="I753" s="34"/>
      <c r="J753" s="34"/>
    </row>
    <row r="754" spans="2:10" s="6" customFormat="1" ht="13.5">
      <c r="B754" s="34"/>
      <c r="C754" s="34"/>
      <c r="D754" s="34"/>
      <c r="E754" s="34"/>
      <c r="F754" s="34"/>
      <c r="G754" s="34"/>
      <c r="H754" s="34"/>
      <c r="I754" s="34"/>
      <c r="J754" s="34"/>
    </row>
    <row r="755" spans="2:10" s="6" customFormat="1" ht="13.5">
      <c r="B755" s="34"/>
      <c r="C755" s="34"/>
      <c r="D755" s="34"/>
      <c r="E755" s="34"/>
      <c r="F755" s="34"/>
      <c r="G755" s="34"/>
      <c r="H755" s="34"/>
      <c r="I755" s="34"/>
      <c r="J755" s="34"/>
    </row>
    <row r="756" spans="2:10" s="6" customFormat="1" ht="13.5">
      <c r="B756" s="34"/>
      <c r="C756" s="34"/>
      <c r="D756" s="34"/>
      <c r="E756" s="34"/>
      <c r="F756" s="34"/>
      <c r="G756" s="34"/>
      <c r="H756" s="34"/>
      <c r="I756" s="34"/>
      <c r="J756" s="34"/>
    </row>
    <row r="757" spans="2:10" s="6" customFormat="1" ht="13.5">
      <c r="B757" s="34"/>
      <c r="C757" s="34"/>
      <c r="D757" s="34"/>
      <c r="E757" s="34"/>
      <c r="F757" s="34"/>
      <c r="G757" s="34"/>
      <c r="H757" s="34"/>
      <c r="I757" s="34"/>
      <c r="J757" s="34"/>
    </row>
    <row r="758" spans="2:10" s="6" customFormat="1" ht="13.5">
      <c r="B758" s="34"/>
      <c r="C758" s="34"/>
      <c r="D758" s="34"/>
      <c r="E758" s="34"/>
      <c r="F758" s="34"/>
      <c r="G758" s="34"/>
      <c r="H758" s="34"/>
      <c r="I758" s="34"/>
      <c r="J758" s="34"/>
    </row>
    <row r="759" spans="2:10" s="6" customFormat="1" ht="13.5">
      <c r="B759" s="34"/>
      <c r="C759" s="34"/>
      <c r="D759" s="34"/>
      <c r="E759" s="34"/>
      <c r="F759" s="34"/>
      <c r="G759" s="34"/>
      <c r="H759" s="34"/>
      <c r="I759" s="34"/>
      <c r="J759" s="34"/>
    </row>
    <row r="760" spans="2:10" s="6" customFormat="1" ht="13.5">
      <c r="B760" s="34"/>
      <c r="C760" s="34"/>
      <c r="D760" s="34"/>
      <c r="E760" s="34"/>
      <c r="F760" s="34"/>
      <c r="G760" s="34"/>
      <c r="H760" s="34"/>
      <c r="I760" s="34"/>
      <c r="J760" s="34"/>
    </row>
    <row r="761" spans="2:10" s="6" customFormat="1" ht="13.5">
      <c r="B761" s="34"/>
      <c r="C761" s="34"/>
      <c r="D761" s="34"/>
      <c r="E761" s="34"/>
      <c r="F761" s="34"/>
      <c r="G761" s="34"/>
      <c r="H761" s="34"/>
      <c r="I761" s="34"/>
      <c r="J761" s="34"/>
    </row>
    <row r="762" spans="2:10" s="6" customFormat="1" ht="13.5">
      <c r="B762" s="34"/>
      <c r="C762" s="34"/>
      <c r="D762" s="34"/>
      <c r="E762" s="34"/>
      <c r="F762" s="34"/>
      <c r="G762" s="34"/>
      <c r="H762" s="34"/>
      <c r="I762" s="34"/>
      <c r="J762" s="34"/>
    </row>
    <row r="763" spans="2:10" s="6" customFormat="1" ht="13.5">
      <c r="B763" s="34"/>
      <c r="C763" s="34"/>
      <c r="D763" s="34"/>
      <c r="E763" s="34"/>
      <c r="F763" s="34"/>
      <c r="G763" s="34"/>
      <c r="H763" s="34"/>
      <c r="I763" s="34"/>
      <c r="J763" s="34"/>
    </row>
    <row r="764" spans="2:10" s="6" customFormat="1" ht="13.5">
      <c r="B764" s="34"/>
      <c r="C764" s="34"/>
      <c r="D764" s="34"/>
      <c r="E764" s="34"/>
      <c r="F764" s="34"/>
      <c r="G764" s="34"/>
      <c r="H764" s="34"/>
      <c r="I764" s="34"/>
      <c r="J764" s="34"/>
    </row>
    <row r="765" spans="2:10" s="6" customFormat="1" ht="13.5">
      <c r="B765" s="34"/>
      <c r="C765" s="34"/>
      <c r="D765" s="34"/>
      <c r="E765" s="34"/>
      <c r="F765" s="34"/>
      <c r="G765" s="34"/>
      <c r="H765" s="34"/>
      <c r="I765" s="34"/>
      <c r="J765" s="34"/>
    </row>
    <row r="766" spans="2:10" s="6" customFormat="1" ht="13.5">
      <c r="B766" s="34"/>
      <c r="C766" s="34"/>
      <c r="D766" s="34"/>
      <c r="E766" s="34"/>
      <c r="F766" s="34"/>
      <c r="G766" s="34"/>
      <c r="H766" s="34"/>
      <c r="I766" s="34"/>
      <c r="J766" s="34"/>
    </row>
    <row r="767" spans="2:10" s="6" customFormat="1" ht="13.5">
      <c r="B767" s="34"/>
      <c r="C767" s="34"/>
      <c r="D767" s="34"/>
      <c r="E767" s="34"/>
      <c r="F767" s="34"/>
      <c r="G767" s="34"/>
      <c r="H767" s="34"/>
      <c r="I767" s="34"/>
      <c r="J767" s="34"/>
    </row>
    <row r="768" spans="2:10" s="6" customFormat="1" ht="13.5">
      <c r="B768" s="34"/>
      <c r="C768" s="34"/>
      <c r="D768" s="34"/>
      <c r="E768" s="34"/>
      <c r="F768" s="34"/>
      <c r="G768" s="34"/>
      <c r="H768" s="34"/>
      <c r="I768" s="34"/>
      <c r="J768" s="34"/>
    </row>
    <row r="769" spans="2:10" s="6" customFormat="1" ht="13.5">
      <c r="B769" s="34"/>
      <c r="C769" s="34"/>
      <c r="D769" s="34"/>
      <c r="E769" s="34"/>
      <c r="F769" s="34"/>
      <c r="G769" s="34"/>
      <c r="H769" s="34"/>
      <c r="I769" s="34"/>
      <c r="J769" s="34"/>
    </row>
    <row r="770" spans="2:10" s="6" customFormat="1" ht="13.5">
      <c r="B770" s="34"/>
      <c r="C770" s="34"/>
      <c r="D770" s="34"/>
      <c r="E770" s="34"/>
      <c r="F770" s="34"/>
      <c r="G770" s="34"/>
      <c r="H770" s="34"/>
      <c r="I770" s="34"/>
      <c r="J770" s="34"/>
    </row>
    <row r="771" spans="2:10" s="6" customFormat="1" ht="13.5">
      <c r="B771" s="34"/>
      <c r="C771" s="34"/>
      <c r="D771" s="34"/>
      <c r="E771" s="34"/>
      <c r="F771" s="34"/>
      <c r="G771" s="34"/>
      <c r="H771" s="34"/>
      <c r="I771" s="34"/>
      <c r="J771" s="34"/>
    </row>
    <row r="772" spans="2:10" s="6" customFormat="1" ht="13.5">
      <c r="B772" s="34"/>
      <c r="C772" s="34"/>
      <c r="D772" s="34"/>
      <c r="E772" s="34"/>
      <c r="F772" s="34"/>
      <c r="G772" s="34"/>
      <c r="H772" s="34"/>
      <c r="I772" s="34"/>
      <c r="J772" s="34"/>
    </row>
    <row r="773" spans="2:10" s="6" customFormat="1" ht="13.5">
      <c r="B773" s="34"/>
      <c r="C773" s="34"/>
      <c r="D773" s="34"/>
      <c r="E773" s="34"/>
      <c r="F773" s="34"/>
      <c r="G773" s="34"/>
      <c r="H773" s="34"/>
      <c r="I773" s="34"/>
      <c r="J773" s="34"/>
    </row>
    <row r="774" spans="2:10" s="6" customFormat="1" ht="13.5">
      <c r="B774" s="34"/>
      <c r="C774" s="34"/>
      <c r="D774" s="34"/>
      <c r="E774" s="34"/>
      <c r="F774" s="34"/>
      <c r="G774" s="34"/>
      <c r="H774" s="34"/>
      <c r="I774" s="34"/>
      <c r="J774" s="34"/>
    </row>
    <row r="775" spans="2:10" s="6" customFormat="1" ht="13.5">
      <c r="B775" s="34"/>
      <c r="C775" s="34"/>
      <c r="D775" s="34"/>
      <c r="E775" s="34"/>
      <c r="F775" s="34"/>
      <c r="G775" s="34"/>
      <c r="H775" s="34"/>
      <c r="I775" s="34"/>
      <c r="J775" s="34"/>
    </row>
    <row r="776" spans="2:10" s="6" customFormat="1" ht="13.5">
      <c r="B776" s="34"/>
      <c r="C776" s="34"/>
      <c r="D776" s="34"/>
      <c r="E776" s="34"/>
      <c r="F776" s="34"/>
      <c r="G776" s="34"/>
      <c r="H776" s="34"/>
      <c r="I776" s="34"/>
      <c r="J776" s="34"/>
    </row>
    <row r="777" spans="2:10" s="6" customFormat="1" ht="13.5">
      <c r="B777" s="34"/>
      <c r="C777" s="34"/>
      <c r="D777" s="34"/>
      <c r="E777" s="34"/>
      <c r="F777" s="34"/>
      <c r="G777" s="34"/>
      <c r="H777" s="34"/>
      <c r="I777" s="34"/>
      <c r="J777" s="34"/>
    </row>
    <row r="778" spans="2:10" s="6" customFormat="1" ht="13.5">
      <c r="B778" s="34"/>
      <c r="C778" s="34"/>
      <c r="D778" s="34"/>
      <c r="E778" s="34"/>
      <c r="F778" s="34"/>
      <c r="G778" s="34"/>
      <c r="H778" s="34"/>
      <c r="I778" s="34"/>
      <c r="J778" s="34"/>
    </row>
    <row r="779" spans="2:10" s="6" customFormat="1" ht="13.5">
      <c r="B779" s="34"/>
      <c r="C779" s="34"/>
      <c r="D779" s="34"/>
      <c r="E779" s="34"/>
      <c r="F779" s="34"/>
      <c r="G779" s="34"/>
      <c r="H779" s="34"/>
      <c r="I779" s="34"/>
      <c r="J779" s="34"/>
    </row>
    <row r="780" spans="2:10" s="6" customFormat="1" ht="13.5">
      <c r="B780" s="34"/>
      <c r="C780" s="34"/>
      <c r="D780" s="34"/>
      <c r="E780" s="34"/>
      <c r="F780" s="34"/>
      <c r="G780" s="34"/>
      <c r="H780" s="34"/>
      <c r="I780" s="34"/>
      <c r="J780" s="34"/>
    </row>
    <row r="781" spans="2:10" s="6" customFormat="1" ht="13.5">
      <c r="B781" s="34"/>
      <c r="C781" s="34"/>
      <c r="D781" s="34"/>
      <c r="E781" s="34"/>
      <c r="F781" s="34"/>
      <c r="G781" s="34"/>
      <c r="H781" s="34"/>
      <c r="I781" s="34"/>
      <c r="J781" s="34"/>
    </row>
    <row r="782" spans="2:10" s="6" customFormat="1" ht="13.5">
      <c r="B782" s="34"/>
      <c r="C782" s="34"/>
      <c r="D782" s="34"/>
      <c r="E782" s="34"/>
      <c r="F782" s="34"/>
      <c r="G782" s="34"/>
      <c r="H782" s="34"/>
      <c r="I782" s="34"/>
      <c r="J782" s="34"/>
    </row>
    <row r="783" spans="2:10" s="6" customFormat="1" ht="13.5">
      <c r="B783" s="34"/>
      <c r="C783" s="34"/>
      <c r="D783" s="34"/>
      <c r="E783" s="34"/>
      <c r="F783" s="34"/>
      <c r="G783" s="34"/>
      <c r="H783" s="34"/>
      <c r="I783" s="34"/>
      <c r="J783" s="34"/>
    </row>
    <row r="784" spans="2:10" s="6" customFormat="1" ht="13.5">
      <c r="B784" s="34"/>
      <c r="C784" s="34"/>
      <c r="D784" s="34"/>
      <c r="E784" s="34"/>
      <c r="F784" s="34"/>
      <c r="G784" s="34"/>
      <c r="H784" s="34"/>
      <c r="I784" s="34"/>
      <c r="J784" s="34"/>
    </row>
    <row r="785" spans="2:10" s="6" customFormat="1" ht="13.5">
      <c r="B785" s="34"/>
      <c r="C785" s="34"/>
      <c r="D785" s="34"/>
      <c r="E785" s="34"/>
      <c r="F785" s="34"/>
      <c r="G785" s="34"/>
      <c r="H785" s="34"/>
      <c r="I785" s="34"/>
      <c r="J785" s="34"/>
    </row>
    <row r="786" spans="2:10" s="6" customFormat="1" ht="13.5">
      <c r="B786" s="34"/>
      <c r="C786" s="34"/>
      <c r="D786" s="34"/>
      <c r="E786" s="34"/>
      <c r="F786" s="34"/>
      <c r="G786" s="34"/>
      <c r="H786" s="34"/>
      <c r="I786" s="34"/>
      <c r="J786" s="34"/>
    </row>
    <row r="787" spans="2:10" s="6" customFormat="1" ht="13.5">
      <c r="B787" s="34"/>
      <c r="C787" s="34"/>
      <c r="D787" s="34"/>
      <c r="E787" s="34"/>
      <c r="F787" s="34"/>
      <c r="G787" s="34"/>
      <c r="H787" s="34"/>
      <c r="I787" s="34"/>
      <c r="J787" s="34"/>
    </row>
    <row r="788" spans="2:10" s="6" customFormat="1" ht="13.5">
      <c r="B788" s="34"/>
      <c r="C788" s="34"/>
      <c r="D788" s="34"/>
      <c r="E788" s="34"/>
      <c r="F788" s="34"/>
      <c r="G788" s="34"/>
      <c r="H788" s="34"/>
      <c r="I788" s="34"/>
      <c r="J788" s="34"/>
    </row>
  </sheetData>
  <sheetProtection/>
  <mergeCells count="7">
    <mergeCell ref="A1:M1"/>
    <mergeCell ref="A3:M3"/>
    <mergeCell ref="A2:M2"/>
    <mergeCell ref="B5:D5"/>
    <mergeCell ref="E5:G5"/>
    <mergeCell ref="H5:J5"/>
    <mergeCell ref="K5:M5"/>
  </mergeCells>
  <printOptions horizontalCentered="1"/>
  <pageMargins left="0.1968503937007874" right="0.15748031496062992" top="0.3937007874015748" bottom="0.3937007874015748" header="0.2755905511811024" footer="0.15748031496062992"/>
  <pageSetup fitToHeight="1"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DL45"/>
  <sheetViews>
    <sheetView view="pageBreakPreview" zoomScaleSheetLayoutView="100" zoomScalePageLayoutView="0" workbookViewId="0" topLeftCell="A1">
      <selection activeCell="AI9" sqref="AI9"/>
    </sheetView>
  </sheetViews>
  <sheetFormatPr defaultColWidth="9.00390625" defaultRowHeight="15.75"/>
  <cols>
    <col min="1" max="1" width="10.625" style="131" customWidth="1"/>
    <col min="2" max="2" width="3.125" style="21" customWidth="1"/>
    <col min="3" max="3" width="2.75390625" style="21" customWidth="1"/>
    <col min="4" max="4" width="3.75390625" style="21" customWidth="1"/>
    <col min="5" max="5" width="3.00390625" style="21" customWidth="1"/>
    <col min="6" max="6" width="3.125" style="21" customWidth="1"/>
    <col min="7" max="7" width="3.00390625" style="21" customWidth="1"/>
    <col min="8" max="8" width="3.625" style="21" customWidth="1"/>
    <col min="9" max="9" width="3.75390625" style="21" customWidth="1"/>
    <col min="10" max="10" width="3.00390625" style="21" customWidth="1"/>
    <col min="11" max="12" width="2.75390625" style="21" customWidth="1"/>
    <col min="13" max="18" width="3.25390625" style="21" customWidth="1"/>
    <col min="19" max="19" width="4.00390625" style="21" customWidth="1"/>
    <col min="20" max="32" width="3.25390625" style="21" customWidth="1"/>
    <col min="33" max="33" width="4.125" style="21" customWidth="1"/>
    <col min="34" max="34" width="5.25390625" style="21" customWidth="1"/>
    <col min="35" max="35" width="5.125" style="21" customWidth="1"/>
    <col min="36" max="36" width="12.625" style="60" customWidth="1"/>
    <col min="37" max="116" width="9.00390625" style="60" customWidth="1"/>
    <col min="117" max="16384" width="9.00390625" style="21" customWidth="1"/>
  </cols>
  <sheetData>
    <row r="1" spans="1:116" s="108" customFormat="1" ht="30" customHeight="1">
      <c r="A1" s="386" t="str">
        <f>'研發人員薪資表'!A1</f>
        <v>××股份有限公司</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row>
    <row r="2" spans="1:116" s="108" customFormat="1" ht="30" customHeight="1">
      <c r="A2" s="387" t="s">
        <v>130</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row>
    <row r="3" spans="1:116" s="20" customFormat="1" ht="45" customHeight="1">
      <c r="A3" s="14" t="s">
        <v>41</v>
      </c>
      <c r="B3" s="18">
        <v>1</v>
      </c>
      <c r="C3" s="18">
        <v>2</v>
      </c>
      <c r="D3" s="18">
        <v>3</v>
      </c>
      <c r="E3" s="18">
        <v>4</v>
      </c>
      <c r="F3" s="18">
        <v>5</v>
      </c>
      <c r="G3" s="18">
        <v>6</v>
      </c>
      <c r="H3" s="18">
        <v>7</v>
      </c>
      <c r="I3" s="18">
        <v>8</v>
      </c>
      <c r="J3" s="18">
        <v>9</v>
      </c>
      <c r="K3" s="18">
        <v>10</v>
      </c>
      <c r="L3" s="18">
        <v>11</v>
      </c>
      <c r="M3" s="18">
        <v>12</v>
      </c>
      <c r="N3" s="18">
        <v>13</v>
      </c>
      <c r="O3" s="18">
        <v>14</v>
      </c>
      <c r="P3" s="18">
        <v>15</v>
      </c>
      <c r="Q3" s="18">
        <v>16</v>
      </c>
      <c r="R3" s="18">
        <v>17</v>
      </c>
      <c r="S3" s="18">
        <v>18</v>
      </c>
      <c r="T3" s="18">
        <v>19</v>
      </c>
      <c r="U3" s="18">
        <v>20</v>
      </c>
      <c r="V3" s="18">
        <v>21</v>
      </c>
      <c r="W3" s="18">
        <v>22</v>
      </c>
      <c r="X3" s="18">
        <v>23</v>
      </c>
      <c r="Y3" s="18">
        <v>24</v>
      </c>
      <c r="Z3" s="18">
        <v>25</v>
      </c>
      <c r="AA3" s="18">
        <v>26</v>
      </c>
      <c r="AB3" s="18">
        <v>27</v>
      </c>
      <c r="AC3" s="18">
        <v>28</v>
      </c>
      <c r="AD3" s="18">
        <v>29</v>
      </c>
      <c r="AE3" s="18">
        <v>30</v>
      </c>
      <c r="AF3" s="18">
        <v>31</v>
      </c>
      <c r="AG3" s="14" t="s">
        <v>0</v>
      </c>
      <c r="AH3" s="190" t="s">
        <v>78</v>
      </c>
      <c r="AI3" s="15" t="s">
        <v>42</v>
      </c>
      <c r="AJ3" s="30" t="s">
        <v>46</v>
      </c>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row>
    <row r="4" spans="1:36" s="61" customFormat="1" ht="24.75" customHeight="1">
      <c r="A4" s="127" t="s">
        <v>131</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6"/>
      <c r="AH4" s="66"/>
      <c r="AI4" s="67"/>
      <c r="AJ4" s="128"/>
    </row>
    <row r="5" spans="1:36" s="71" customFormat="1" ht="24.75" customHeight="1">
      <c r="A5" s="17" t="s">
        <v>91</v>
      </c>
      <c r="B5" s="69"/>
      <c r="C5" s="69"/>
      <c r="D5" s="69">
        <v>8</v>
      </c>
      <c r="E5" s="69">
        <v>8</v>
      </c>
      <c r="F5" s="69">
        <v>8</v>
      </c>
      <c r="G5" s="69">
        <v>8</v>
      </c>
      <c r="H5" s="69">
        <v>8</v>
      </c>
      <c r="I5" s="69"/>
      <c r="J5" s="69"/>
      <c r="K5" s="69">
        <v>8</v>
      </c>
      <c r="L5" s="69">
        <v>8</v>
      </c>
      <c r="M5" s="69">
        <v>8</v>
      </c>
      <c r="N5" s="69">
        <v>8</v>
      </c>
      <c r="O5" s="69">
        <v>4</v>
      </c>
      <c r="P5" s="69"/>
      <c r="Q5" s="69"/>
      <c r="R5" s="69">
        <v>8</v>
      </c>
      <c r="S5" s="69">
        <v>8</v>
      </c>
      <c r="T5" s="69">
        <v>8</v>
      </c>
      <c r="U5" s="69">
        <v>4</v>
      </c>
      <c r="V5" s="69">
        <v>4</v>
      </c>
      <c r="W5" s="69"/>
      <c r="X5" s="69"/>
      <c r="Y5" s="69"/>
      <c r="Z5" s="69"/>
      <c r="AA5" s="69"/>
      <c r="AB5" s="69"/>
      <c r="AC5" s="69"/>
      <c r="AD5" s="69"/>
      <c r="AE5" s="69"/>
      <c r="AF5" s="69"/>
      <c r="AG5" s="8">
        <f>SUM(B5:AF5)</f>
        <v>108</v>
      </c>
      <c r="AH5" s="211">
        <v>160</v>
      </c>
      <c r="AI5" s="70">
        <f>IF((AG5/$AH$5)&gt;1,1,(ROUND(AG5/$AH$5,2)))</f>
        <v>0.68</v>
      </c>
      <c r="AJ5" s="129"/>
    </row>
    <row r="6" spans="1:36" s="71" customFormat="1" ht="24.75" customHeight="1">
      <c r="A6" s="17" t="s">
        <v>92</v>
      </c>
      <c r="B6" s="69"/>
      <c r="C6" s="69"/>
      <c r="D6" s="69">
        <v>8</v>
      </c>
      <c r="E6" s="69">
        <v>8</v>
      </c>
      <c r="F6" s="69">
        <v>8</v>
      </c>
      <c r="G6" s="69">
        <v>8</v>
      </c>
      <c r="H6" s="69">
        <v>8</v>
      </c>
      <c r="I6" s="69"/>
      <c r="J6" s="69"/>
      <c r="K6" s="69">
        <v>8</v>
      </c>
      <c r="L6" s="69">
        <v>8</v>
      </c>
      <c r="M6" s="69">
        <v>8</v>
      </c>
      <c r="N6" s="69">
        <v>8</v>
      </c>
      <c r="O6" s="69">
        <v>8</v>
      </c>
      <c r="P6" s="69"/>
      <c r="Q6" s="69"/>
      <c r="R6" s="69">
        <v>8</v>
      </c>
      <c r="S6" s="69">
        <v>8</v>
      </c>
      <c r="T6" s="69">
        <v>8</v>
      </c>
      <c r="U6" s="69">
        <v>8</v>
      </c>
      <c r="V6" s="69">
        <v>8</v>
      </c>
      <c r="W6" s="69"/>
      <c r="X6" s="69"/>
      <c r="Y6" s="69">
        <v>8</v>
      </c>
      <c r="Z6" s="69">
        <v>8</v>
      </c>
      <c r="AA6" s="69">
        <v>8</v>
      </c>
      <c r="AB6" s="69">
        <v>8</v>
      </c>
      <c r="AC6" s="69">
        <v>8</v>
      </c>
      <c r="AD6" s="69"/>
      <c r="AE6" s="69"/>
      <c r="AF6" s="69"/>
      <c r="AG6" s="8">
        <f>SUM(B6:AF6)</f>
        <v>160</v>
      </c>
      <c r="AH6" s="211">
        <v>160</v>
      </c>
      <c r="AI6" s="70">
        <f aca="true" t="shared" si="0" ref="AI6:AI13">IF((AG6/$AH$5)&gt;1,1,(ROUND(AG6/$AH$5,2)))</f>
        <v>1</v>
      </c>
      <c r="AJ6" s="129"/>
    </row>
    <row r="7" spans="1:36" s="71" customFormat="1" ht="24.75" customHeight="1">
      <c r="A7" s="17" t="s">
        <v>159</v>
      </c>
      <c r="B7" s="69"/>
      <c r="C7" s="69"/>
      <c r="D7" s="69">
        <v>4</v>
      </c>
      <c r="E7" s="69">
        <v>4</v>
      </c>
      <c r="F7" s="69">
        <v>4</v>
      </c>
      <c r="G7" s="69">
        <v>4</v>
      </c>
      <c r="H7" s="69">
        <v>4</v>
      </c>
      <c r="I7" s="69"/>
      <c r="J7" s="69"/>
      <c r="K7" s="69">
        <v>4</v>
      </c>
      <c r="L7" s="69">
        <v>4</v>
      </c>
      <c r="M7" s="69">
        <v>4</v>
      </c>
      <c r="N7" s="69">
        <v>4</v>
      </c>
      <c r="O7" s="69">
        <v>4</v>
      </c>
      <c r="P7" s="69"/>
      <c r="Q7" s="69"/>
      <c r="R7" s="69">
        <v>4</v>
      </c>
      <c r="S7" s="69">
        <v>4</v>
      </c>
      <c r="T7" s="69">
        <v>4</v>
      </c>
      <c r="U7" s="69">
        <v>4</v>
      </c>
      <c r="V7" s="69">
        <v>4</v>
      </c>
      <c r="W7" s="69"/>
      <c r="X7" s="69"/>
      <c r="Y7" s="69">
        <v>4</v>
      </c>
      <c r="Z7" s="69">
        <v>4</v>
      </c>
      <c r="AA7" s="69">
        <v>4</v>
      </c>
      <c r="AB7" s="69">
        <v>4</v>
      </c>
      <c r="AC7" s="69">
        <v>4</v>
      </c>
      <c r="AD7" s="69"/>
      <c r="AE7" s="69"/>
      <c r="AF7" s="69"/>
      <c r="AG7" s="8">
        <f>SUM(B7:AF7)</f>
        <v>80</v>
      </c>
      <c r="AH7" s="211">
        <v>160</v>
      </c>
      <c r="AI7" s="70">
        <f t="shared" si="0"/>
        <v>0.5</v>
      </c>
      <c r="AJ7" s="129"/>
    </row>
    <row r="8" spans="1:36" s="71" customFormat="1" ht="24.75" customHeight="1">
      <c r="A8" s="17" t="s">
        <v>160</v>
      </c>
      <c r="B8" s="69"/>
      <c r="C8" s="69"/>
      <c r="D8" s="69">
        <v>8</v>
      </c>
      <c r="E8" s="69">
        <v>8</v>
      </c>
      <c r="F8" s="69">
        <v>8</v>
      </c>
      <c r="G8" s="69">
        <v>8</v>
      </c>
      <c r="H8" s="69">
        <v>8</v>
      </c>
      <c r="I8" s="69"/>
      <c r="J8" s="69"/>
      <c r="K8" s="69">
        <v>8</v>
      </c>
      <c r="L8" s="69">
        <v>8</v>
      </c>
      <c r="M8" s="69">
        <v>8</v>
      </c>
      <c r="N8" s="69">
        <v>8</v>
      </c>
      <c r="O8" s="69">
        <v>8</v>
      </c>
      <c r="P8" s="69"/>
      <c r="Q8" s="69"/>
      <c r="R8" s="69">
        <v>4</v>
      </c>
      <c r="S8" s="69">
        <v>4</v>
      </c>
      <c r="T8" s="69">
        <v>4</v>
      </c>
      <c r="U8" s="69">
        <v>4</v>
      </c>
      <c r="V8" s="69">
        <v>4</v>
      </c>
      <c r="W8" s="69"/>
      <c r="X8" s="69"/>
      <c r="Y8" s="69">
        <v>4</v>
      </c>
      <c r="Z8" s="69">
        <v>4</v>
      </c>
      <c r="AA8" s="69">
        <v>4</v>
      </c>
      <c r="AB8" s="69">
        <v>4</v>
      </c>
      <c r="AC8" s="69">
        <v>4</v>
      </c>
      <c r="AD8" s="69"/>
      <c r="AE8" s="69"/>
      <c r="AF8" s="69"/>
      <c r="AG8" s="8">
        <f>SUM(B8:AF8)</f>
        <v>120</v>
      </c>
      <c r="AH8" s="211">
        <v>160</v>
      </c>
      <c r="AI8" s="70">
        <f t="shared" si="0"/>
        <v>0.75</v>
      </c>
      <c r="AJ8" s="129"/>
    </row>
    <row r="9" spans="1:36" s="71" customFormat="1" ht="24.75" customHeight="1">
      <c r="A9" s="130" t="s">
        <v>132</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6"/>
      <c r="AH9" s="66"/>
      <c r="AI9" s="70"/>
      <c r="AJ9" s="129"/>
    </row>
    <row r="10" spans="1:36" s="71" customFormat="1" ht="24.75" customHeight="1">
      <c r="A10" s="17" t="s">
        <v>91</v>
      </c>
      <c r="B10" s="69"/>
      <c r="C10" s="69"/>
      <c r="D10" s="69">
        <v>8</v>
      </c>
      <c r="E10" s="69">
        <v>8</v>
      </c>
      <c r="F10" s="69">
        <v>8</v>
      </c>
      <c r="G10" s="69">
        <v>8</v>
      </c>
      <c r="H10" s="69">
        <v>8</v>
      </c>
      <c r="I10" s="69"/>
      <c r="J10" s="69"/>
      <c r="K10" s="69">
        <v>8</v>
      </c>
      <c r="L10" s="69">
        <v>8</v>
      </c>
      <c r="M10" s="69">
        <v>8</v>
      </c>
      <c r="N10" s="69">
        <v>8</v>
      </c>
      <c r="O10" s="69">
        <v>4</v>
      </c>
      <c r="P10" s="69"/>
      <c r="Q10" s="69"/>
      <c r="R10" s="69">
        <v>8</v>
      </c>
      <c r="S10" s="69">
        <v>8</v>
      </c>
      <c r="T10" s="69">
        <v>8</v>
      </c>
      <c r="U10" s="69">
        <v>4</v>
      </c>
      <c r="V10" s="69">
        <v>4</v>
      </c>
      <c r="W10" s="69"/>
      <c r="X10" s="69"/>
      <c r="Y10" s="69"/>
      <c r="Z10" s="69"/>
      <c r="AA10" s="69"/>
      <c r="AB10" s="69"/>
      <c r="AC10" s="69"/>
      <c r="AD10" s="69"/>
      <c r="AE10" s="69"/>
      <c r="AF10" s="69"/>
      <c r="AG10" s="8">
        <f>SUM(B10:AF10)</f>
        <v>108</v>
      </c>
      <c r="AH10" s="211">
        <v>160</v>
      </c>
      <c r="AI10" s="70">
        <f t="shared" si="0"/>
        <v>0.68</v>
      </c>
      <c r="AJ10" s="129"/>
    </row>
    <row r="11" spans="1:36" s="71" customFormat="1" ht="24.75" customHeight="1">
      <c r="A11" s="17" t="s">
        <v>92</v>
      </c>
      <c r="B11" s="69"/>
      <c r="C11" s="69"/>
      <c r="D11" s="69">
        <v>8</v>
      </c>
      <c r="E11" s="69">
        <v>8</v>
      </c>
      <c r="F11" s="69">
        <v>8</v>
      </c>
      <c r="G11" s="69">
        <v>8</v>
      </c>
      <c r="H11" s="69">
        <v>8</v>
      </c>
      <c r="I11" s="69"/>
      <c r="J11" s="69"/>
      <c r="K11" s="69">
        <v>8</v>
      </c>
      <c r="L11" s="69">
        <v>8</v>
      </c>
      <c r="M11" s="69">
        <v>8</v>
      </c>
      <c r="N11" s="69">
        <v>8</v>
      </c>
      <c r="O11" s="69">
        <v>8</v>
      </c>
      <c r="P11" s="69"/>
      <c r="Q11" s="69"/>
      <c r="R11" s="69">
        <v>8</v>
      </c>
      <c r="S11" s="69">
        <v>8</v>
      </c>
      <c r="T11" s="69">
        <v>8</v>
      </c>
      <c r="U11" s="69">
        <v>8</v>
      </c>
      <c r="V11" s="69">
        <v>8</v>
      </c>
      <c r="W11" s="69"/>
      <c r="X11" s="69"/>
      <c r="Y11" s="69">
        <v>8</v>
      </c>
      <c r="Z11" s="69">
        <v>8</v>
      </c>
      <c r="AA11" s="69">
        <v>8</v>
      </c>
      <c r="AB11" s="69">
        <v>8</v>
      </c>
      <c r="AC11" s="69">
        <v>8</v>
      </c>
      <c r="AD11" s="69"/>
      <c r="AE11" s="69"/>
      <c r="AF11" s="69"/>
      <c r="AG11" s="8">
        <f>SUM(B11:AF11)</f>
        <v>160</v>
      </c>
      <c r="AH11" s="211">
        <v>160</v>
      </c>
      <c r="AI11" s="70">
        <f t="shared" si="0"/>
        <v>1</v>
      </c>
      <c r="AJ11" s="129"/>
    </row>
    <row r="12" spans="1:36" s="71" customFormat="1" ht="24.75" customHeight="1">
      <c r="A12" s="17" t="s">
        <v>159</v>
      </c>
      <c r="B12" s="69"/>
      <c r="C12" s="69"/>
      <c r="D12" s="69">
        <v>4</v>
      </c>
      <c r="E12" s="69">
        <v>4</v>
      </c>
      <c r="F12" s="69">
        <v>4</v>
      </c>
      <c r="G12" s="69">
        <v>4</v>
      </c>
      <c r="H12" s="69">
        <v>4</v>
      </c>
      <c r="I12" s="69"/>
      <c r="J12" s="69"/>
      <c r="K12" s="69">
        <v>4</v>
      </c>
      <c r="L12" s="69">
        <v>4</v>
      </c>
      <c r="M12" s="69">
        <v>4</v>
      </c>
      <c r="N12" s="69">
        <v>4</v>
      </c>
      <c r="O12" s="69">
        <v>4</v>
      </c>
      <c r="P12" s="69"/>
      <c r="Q12" s="69"/>
      <c r="R12" s="69">
        <v>4</v>
      </c>
      <c r="S12" s="69">
        <v>4</v>
      </c>
      <c r="T12" s="69">
        <v>4</v>
      </c>
      <c r="U12" s="69">
        <v>4</v>
      </c>
      <c r="V12" s="69">
        <v>4</v>
      </c>
      <c r="W12" s="69"/>
      <c r="X12" s="69"/>
      <c r="Y12" s="69">
        <v>4</v>
      </c>
      <c r="Z12" s="69">
        <v>4</v>
      </c>
      <c r="AA12" s="69">
        <v>4</v>
      </c>
      <c r="AB12" s="69">
        <v>4</v>
      </c>
      <c r="AC12" s="69">
        <v>4</v>
      </c>
      <c r="AD12" s="69"/>
      <c r="AE12" s="69"/>
      <c r="AF12" s="69"/>
      <c r="AG12" s="8">
        <f>SUM(B12:AF12)</f>
        <v>80</v>
      </c>
      <c r="AH12" s="211">
        <v>160</v>
      </c>
      <c r="AI12" s="70">
        <f t="shared" si="0"/>
        <v>0.5</v>
      </c>
      <c r="AJ12" s="129"/>
    </row>
    <row r="13" spans="1:36" s="71" customFormat="1" ht="24.75" customHeight="1">
      <c r="A13" s="17" t="s">
        <v>160</v>
      </c>
      <c r="B13" s="69"/>
      <c r="C13" s="69"/>
      <c r="D13" s="69">
        <v>8</v>
      </c>
      <c r="E13" s="69">
        <v>8</v>
      </c>
      <c r="F13" s="69">
        <v>8</v>
      </c>
      <c r="G13" s="69">
        <v>8</v>
      </c>
      <c r="H13" s="69">
        <v>8</v>
      </c>
      <c r="I13" s="69"/>
      <c r="J13" s="69"/>
      <c r="K13" s="69">
        <v>8</v>
      </c>
      <c r="L13" s="69">
        <v>8</v>
      </c>
      <c r="M13" s="69">
        <v>8</v>
      </c>
      <c r="N13" s="69">
        <v>8</v>
      </c>
      <c r="O13" s="69">
        <v>8</v>
      </c>
      <c r="P13" s="69"/>
      <c r="Q13" s="69"/>
      <c r="R13" s="69">
        <v>4</v>
      </c>
      <c r="S13" s="69">
        <v>4</v>
      </c>
      <c r="T13" s="69">
        <v>4</v>
      </c>
      <c r="U13" s="69">
        <v>4</v>
      </c>
      <c r="V13" s="69">
        <v>4</v>
      </c>
      <c r="W13" s="69"/>
      <c r="X13" s="69"/>
      <c r="Y13" s="69">
        <v>4</v>
      </c>
      <c r="Z13" s="69">
        <v>4</v>
      </c>
      <c r="AA13" s="69">
        <v>4</v>
      </c>
      <c r="AB13" s="69">
        <v>4</v>
      </c>
      <c r="AC13" s="69">
        <v>4</v>
      </c>
      <c r="AD13" s="69"/>
      <c r="AE13" s="69"/>
      <c r="AF13" s="69"/>
      <c r="AG13" s="8">
        <f>SUM(B13:AF13)</f>
        <v>120</v>
      </c>
      <c r="AH13" s="211">
        <v>160</v>
      </c>
      <c r="AI13" s="70">
        <f t="shared" si="0"/>
        <v>0.75</v>
      </c>
      <c r="AJ13" s="129"/>
    </row>
    <row r="14" spans="1:36" s="71" customFormat="1" ht="24.75" customHeight="1">
      <c r="A14" s="1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0"/>
      <c r="AJ14" s="129"/>
    </row>
    <row r="15" spans="1:36" s="71" customFormat="1" ht="24.75" customHeight="1">
      <c r="A15" s="17"/>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8"/>
      <c r="AH15" s="8"/>
      <c r="AI15" s="70"/>
      <c r="AJ15" s="129"/>
    </row>
    <row r="16" spans="1:36" s="71" customFormat="1" ht="24.75" customHeight="1">
      <c r="A16" s="17"/>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8"/>
      <c r="AH16" s="8"/>
      <c r="AI16" s="70"/>
      <c r="AJ16" s="129"/>
    </row>
    <row r="17" spans="1:116" s="129" customFormat="1" ht="24.75" customHeight="1">
      <c r="A17" s="17" t="s">
        <v>0</v>
      </c>
      <c r="B17" s="8">
        <f aca="true" t="shared" si="1" ref="B17:AG17">SUM(B5:B16)</f>
        <v>0</v>
      </c>
      <c r="C17" s="8">
        <f t="shared" si="1"/>
        <v>0</v>
      </c>
      <c r="D17" s="8">
        <f t="shared" si="1"/>
        <v>56</v>
      </c>
      <c r="E17" s="8">
        <f t="shared" si="1"/>
        <v>56</v>
      </c>
      <c r="F17" s="8">
        <f t="shared" si="1"/>
        <v>56</v>
      </c>
      <c r="G17" s="8">
        <f t="shared" si="1"/>
        <v>56</v>
      </c>
      <c r="H17" s="8">
        <f t="shared" si="1"/>
        <v>56</v>
      </c>
      <c r="I17" s="8">
        <f t="shared" si="1"/>
        <v>0</v>
      </c>
      <c r="J17" s="8">
        <f t="shared" si="1"/>
        <v>0</v>
      </c>
      <c r="K17" s="8">
        <f t="shared" si="1"/>
        <v>56</v>
      </c>
      <c r="L17" s="8">
        <f t="shared" si="1"/>
        <v>56</v>
      </c>
      <c r="M17" s="8">
        <f t="shared" si="1"/>
        <v>56</v>
      </c>
      <c r="N17" s="8">
        <f t="shared" si="1"/>
        <v>56</v>
      </c>
      <c r="O17" s="8">
        <f t="shared" si="1"/>
        <v>48</v>
      </c>
      <c r="P17" s="8">
        <f t="shared" si="1"/>
        <v>0</v>
      </c>
      <c r="Q17" s="8">
        <f t="shared" si="1"/>
        <v>0</v>
      </c>
      <c r="R17" s="8">
        <f t="shared" si="1"/>
        <v>48</v>
      </c>
      <c r="S17" s="8">
        <f t="shared" si="1"/>
        <v>48</v>
      </c>
      <c r="T17" s="8">
        <f t="shared" si="1"/>
        <v>48</v>
      </c>
      <c r="U17" s="8">
        <f t="shared" si="1"/>
        <v>40</v>
      </c>
      <c r="V17" s="8">
        <f t="shared" si="1"/>
        <v>40</v>
      </c>
      <c r="W17" s="8">
        <f t="shared" si="1"/>
        <v>0</v>
      </c>
      <c r="X17" s="8">
        <f t="shared" si="1"/>
        <v>0</v>
      </c>
      <c r="Y17" s="8">
        <f t="shared" si="1"/>
        <v>32</v>
      </c>
      <c r="Z17" s="8">
        <f t="shared" si="1"/>
        <v>32</v>
      </c>
      <c r="AA17" s="8">
        <f t="shared" si="1"/>
        <v>32</v>
      </c>
      <c r="AB17" s="8">
        <f t="shared" si="1"/>
        <v>32</v>
      </c>
      <c r="AC17" s="8">
        <f t="shared" si="1"/>
        <v>32</v>
      </c>
      <c r="AD17" s="8">
        <f t="shared" si="1"/>
        <v>0</v>
      </c>
      <c r="AE17" s="8">
        <f t="shared" si="1"/>
        <v>0</v>
      </c>
      <c r="AF17" s="8">
        <f t="shared" si="1"/>
        <v>0</v>
      </c>
      <c r="AG17" s="8">
        <f t="shared" si="1"/>
        <v>936</v>
      </c>
      <c r="AH17" s="8"/>
      <c r="AI17" s="70">
        <f>SUM(AI5:AI13)</f>
        <v>5.86</v>
      </c>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row>
    <row r="18" spans="1:116" s="5" customFormat="1" ht="24.75" customHeight="1">
      <c r="A18" s="1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284" customFormat="1" ht="24.75" customHeight="1">
      <c r="A19" s="283" t="s">
        <v>267</v>
      </c>
    </row>
    <row r="20" s="284" customFormat="1" ht="24.75" customHeight="1">
      <c r="A20" s="283" t="s">
        <v>268</v>
      </c>
    </row>
    <row r="21" s="284" customFormat="1" ht="24.75" customHeight="1">
      <c r="A21" s="283" t="s">
        <v>271</v>
      </c>
    </row>
    <row r="22" s="284" customFormat="1" ht="24.75" customHeight="1">
      <c r="A22" s="283" t="s">
        <v>269</v>
      </c>
    </row>
    <row r="23" s="284" customFormat="1" ht="24.75" customHeight="1">
      <c r="A23" s="177" t="s">
        <v>270</v>
      </c>
    </row>
    <row r="24" spans="1:24" ht="17.25">
      <c r="A24" s="31"/>
      <c r="B24" s="40"/>
      <c r="C24" s="2"/>
      <c r="D24" s="40"/>
      <c r="E24" s="40"/>
      <c r="G24" s="41"/>
      <c r="H24" s="40"/>
      <c r="J24" s="40"/>
      <c r="K24" s="40"/>
      <c r="M24" s="3"/>
      <c r="X24" s="4"/>
    </row>
    <row r="25" spans="1:30" s="40" customFormat="1" ht="17.25">
      <c r="A25" s="10"/>
      <c r="E25" s="2"/>
      <c r="I25" s="41"/>
      <c r="S25" s="3"/>
      <c r="AD25" s="4"/>
    </row>
    <row r="27" spans="2:3" ht="15.75">
      <c r="B27" s="22"/>
      <c r="C27" s="22"/>
    </row>
    <row r="28" spans="2:3" ht="15.75">
      <c r="B28" s="22"/>
      <c r="C28" s="22"/>
    </row>
    <row r="29" spans="2:3" ht="15.75">
      <c r="B29" s="22"/>
      <c r="C29" s="22"/>
    </row>
    <row r="30" spans="2:3" ht="15.75">
      <c r="B30" s="22"/>
      <c r="C30" s="22"/>
    </row>
    <row r="31" spans="2:3" ht="15.75">
      <c r="B31" s="22"/>
      <c r="C31" s="22"/>
    </row>
    <row r="32" spans="2:3" ht="15.75">
      <c r="B32" s="22"/>
      <c r="C32" s="22"/>
    </row>
    <row r="33" spans="2:3" ht="15.75">
      <c r="B33" s="22"/>
      <c r="C33" s="22"/>
    </row>
    <row r="34" spans="2:3" ht="15.75">
      <c r="B34" s="22"/>
      <c r="C34" s="22"/>
    </row>
    <row r="35" spans="2:3" ht="15.75">
      <c r="B35" s="22"/>
      <c r="C35" s="22"/>
    </row>
    <row r="36" spans="2:3" ht="15.75">
      <c r="B36" s="22"/>
      <c r="C36" s="22"/>
    </row>
    <row r="37" spans="2:3" ht="15.75">
      <c r="B37" s="22"/>
      <c r="C37" s="22"/>
    </row>
    <row r="38" spans="2:3" ht="15.75">
      <c r="B38" s="22"/>
      <c r="C38" s="22"/>
    </row>
    <row r="39" spans="2:3" ht="15.75">
      <c r="B39" s="22"/>
      <c r="C39" s="22"/>
    </row>
    <row r="40" spans="2:3" ht="15.75">
      <c r="B40" s="22"/>
      <c r="C40" s="22"/>
    </row>
    <row r="41" spans="2:3" ht="15.75">
      <c r="B41" s="22"/>
      <c r="C41" s="22"/>
    </row>
    <row r="42" spans="2:3" ht="15.75">
      <c r="B42" s="22"/>
      <c r="C42" s="22"/>
    </row>
    <row r="43" spans="2:3" ht="15.75">
      <c r="B43" s="22"/>
      <c r="C43" s="22"/>
    </row>
    <row r="44" spans="2:3" ht="15.75">
      <c r="B44" s="22"/>
      <c r="C44" s="22"/>
    </row>
    <row r="45" spans="2:3" ht="15.75">
      <c r="B45" s="22"/>
      <c r="C45" s="22"/>
    </row>
  </sheetData>
  <sheetProtection/>
  <mergeCells count="2">
    <mergeCell ref="A1:AJ1"/>
    <mergeCell ref="A2:AJ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DK25"/>
  <sheetViews>
    <sheetView view="pageBreakPreview" zoomScale="70" zoomScaleNormal="75" zoomScaleSheetLayoutView="70" zoomScalePageLayoutView="0" workbookViewId="0" topLeftCell="A1">
      <selection activeCell="H16" sqref="H16"/>
    </sheetView>
  </sheetViews>
  <sheetFormatPr defaultColWidth="9.00390625" defaultRowHeight="15.75"/>
  <cols>
    <col min="1" max="6" width="17.625" style="108" customWidth="1"/>
    <col min="7" max="7" width="21.25390625" style="166" customWidth="1"/>
    <col min="8" max="10" width="17.625" style="108" customWidth="1"/>
    <col min="11" max="11" width="22.125" style="108" customWidth="1"/>
    <col min="12" max="16384" width="9.00390625" style="108" customWidth="1"/>
  </cols>
  <sheetData>
    <row r="1" spans="1:11" ht="30" customHeight="1">
      <c r="A1" s="386" t="str">
        <f>'計畫經費彙總表'!A1</f>
        <v>××股份有限公司</v>
      </c>
      <c r="B1" s="386"/>
      <c r="C1" s="386"/>
      <c r="D1" s="386"/>
      <c r="E1" s="386"/>
      <c r="F1" s="386"/>
      <c r="G1" s="386"/>
      <c r="H1" s="386"/>
      <c r="I1" s="386"/>
      <c r="J1" s="386"/>
      <c r="K1" s="386"/>
    </row>
    <row r="2" spans="1:11" ht="30" customHeight="1">
      <c r="A2" s="388" t="s">
        <v>264</v>
      </c>
      <c r="B2" s="389"/>
      <c r="C2" s="389"/>
      <c r="D2" s="389"/>
      <c r="E2" s="389"/>
      <c r="F2" s="389"/>
      <c r="G2" s="389"/>
      <c r="H2" s="389"/>
      <c r="I2" s="389"/>
      <c r="J2" s="389"/>
      <c r="K2" s="389"/>
    </row>
    <row r="3" spans="1:11" ht="30" customHeight="1" thickBot="1">
      <c r="A3" s="51"/>
      <c r="B3" s="51"/>
      <c r="C3" s="51"/>
      <c r="D3" s="51"/>
      <c r="E3" s="51"/>
      <c r="F3" s="51"/>
      <c r="G3" s="51"/>
      <c r="H3" s="51"/>
      <c r="I3" s="51"/>
      <c r="J3" s="51"/>
      <c r="K3" s="113" t="s">
        <v>44</v>
      </c>
    </row>
    <row r="4" spans="1:11" s="150" customFormat="1" ht="75.75" customHeight="1" thickBot="1">
      <c r="A4" s="391" t="s">
        <v>263</v>
      </c>
      <c r="B4" s="52" t="s">
        <v>260</v>
      </c>
      <c r="C4" s="52" t="s">
        <v>261</v>
      </c>
      <c r="D4" s="52" t="s">
        <v>262</v>
      </c>
      <c r="E4" s="52" t="s">
        <v>275</v>
      </c>
      <c r="F4" s="52" t="s">
        <v>276</v>
      </c>
      <c r="G4" s="53" t="s">
        <v>257</v>
      </c>
      <c r="H4" s="52" t="s">
        <v>277</v>
      </c>
      <c r="I4" s="52" t="s">
        <v>258</v>
      </c>
      <c r="J4" s="52" t="s">
        <v>274</v>
      </c>
      <c r="K4" s="54" t="s">
        <v>259</v>
      </c>
    </row>
    <row r="5" spans="1:11" s="150" customFormat="1" ht="25.5" customHeight="1" thickBot="1">
      <c r="A5" s="392"/>
      <c r="B5" s="153" t="s">
        <v>247</v>
      </c>
      <c r="C5" s="153" t="s">
        <v>248</v>
      </c>
      <c r="D5" s="153" t="s">
        <v>249</v>
      </c>
      <c r="E5" s="153" t="s">
        <v>250</v>
      </c>
      <c r="F5" s="153" t="s">
        <v>251</v>
      </c>
      <c r="G5" s="282" t="s">
        <v>252</v>
      </c>
      <c r="H5" s="153" t="s">
        <v>253</v>
      </c>
      <c r="I5" s="153" t="s">
        <v>254</v>
      </c>
      <c r="J5" s="153" t="s">
        <v>255</v>
      </c>
      <c r="K5" s="155" t="s">
        <v>256</v>
      </c>
    </row>
    <row r="6" spans="1:11" s="156" customFormat="1" ht="24">
      <c r="A6" s="151"/>
      <c r="B6" s="152"/>
      <c r="C6" s="153"/>
      <c r="D6" s="152"/>
      <c r="E6" s="152"/>
      <c r="F6" s="152"/>
      <c r="G6" s="154"/>
      <c r="H6" s="152"/>
      <c r="I6" s="153"/>
      <c r="J6" s="152"/>
      <c r="K6" s="155"/>
    </row>
    <row r="7" spans="1:11" ht="24">
      <c r="A7" s="121" t="s">
        <v>91</v>
      </c>
      <c r="B7" s="157">
        <v>51800</v>
      </c>
      <c r="C7" s="157">
        <v>10000</v>
      </c>
      <c r="D7" s="157">
        <v>2000</v>
      </c>
      <c r="E7" s="157">
        <v>2000</v>
      </c>
      <c r="F7" s="157">
        <v>2000</v>
      </c>
      <c r="G7" s="158">
        <f aca="true" t="shared" si="0" ref="G7:G12">SUM(B7:F7)</f>
        <v>67800</v>
      </c>
      <c r="H7" s="159">
        <f>'工時記錄表'!AI5</f>
        <v>0.68</v>
      </c>
      <c r="I7" s="160">
        <f aca="true" t="shared" si="1" ref="I7:I12">ROUND(G7*H7,0)</f>
        <v>46104</v>
      </c>
      <c r="J7" s="157"/>
      <c r="K7" s="161">
        <f aca="true" t="shared" si="2" ref="K7:K12">SUM(I7:J7)</f>
        <v>46104</v>
      </c>
    </row>
    <row r="8" spans="1:11" ht="24">
      <c r="A8" s="121" t="s">
        <v>92</v>
      </c>
      <c r="B8" s="157">
        <v>41800</v>
      </c>
      <c r="C8" s="157">
        <v>0</v>
      </c>
      <c r="D8" s="157">
        <v>0</v>
      </c>
      <c r="E8" s="157">
        <v>0</v>
      </c>
      <c r="F8" s="157">
        <v>0</v>
      </c>
      <c r="G8" s="158">
        <f t="shared" si="0"/>
        <v>41800</v>
      </c>
      <c r="H8" s="159">
        <f>'工時記錄表'!AI6</f>
        <v>1</v>
      </c>
      <c r="I8" s="160">
        <f t="shared" si="1"/>
        <v>41800</v>
      </c>
      <c r="J8" s="157"/>
      <c r="K8" s="161">
        <f t="shared" si="2"/>
        <v>41800</v>
      </c>
    </row>
    <row r="9" spans="1:11" ht="24">
      <c r="A9" s="121" t="s">
        <v>159</v>
      </c>
      <c r="B9" s="157">
        <v>36800</v>
      </c>
      <c r="C9" s="157">
        <v>0</v>
      </c>
      <c r="D9" s="157">
        <v>0</v>
      </c>
      <c r="E9" s="157">
        <v>0</v>
      </c>
      <c r="F9" s="157">
        <v>0</v>
      </c>
      <c r="G9" s="158">
        <f t="shared" si="0"/>
        <v>36800</v>
      </c>
      <c r="H9" s="159">
        <f>'工時記錄表'!AI7</f>
        <v>0.5</v>
      </c>
      <c r="I9" s="160">
        <f t="shared" si="1"/>
        <v>18400</v>
      </c>
      <c r="J9" s="157"/>
      <c r="K9" s="161">
        <f t="shared" si="2"/>
        <v>18400</v>
      </c>
    </row>
    <row r="10" spans="1:11" ht="24">
      <c r="A10" s="121" t="s">
        <v>160</v>
      </c>
      <c r="B10" s="162">
        <v>31800</v>
      </c>
      <c r="C10" s="157">
        <v>0</v>
      </c>
      <c r="D10" s="157">
        <v>0</v>
      </c>
      <c r="E10" s="157">
        <v>0</v>
      </c>
      <c r="F10" s="157">
        <v>0</v>
      </c>
      <c r="G10" s="158">
        <f t="shared" si="0"/>
        <v>31800</v>
      </c>
      <c r="H10" s="159">
        <f>'工時記錄表'!AI8</f>
        <v>0.75</v>
      </c>
      <c r="I10" s="160">
        <f t="shared" si="1"/>
        <v>23850</v>
      </c>
      <c r="J10" s="157"/>
      <c r="K10" s="161">
        <f t="shared" si="2"/>
        <v>23850</v>
      </c>
    </row>
    <row r="11" spans="1:11" ht="24">
      <c r="A11" s="121"/>
      <c r="B11" s="162"/>
      <c r="C11" s="162"/>
      <c r="D11" s="162"/>
      <c r="E11" s="162"/>
      <c r="F11" s="162"/>
      <c r="G11" s="158">
        <f t="shared" si="0"/>
        <v>0</v>
      </c>
      <c r="H11" s="159"/>
      <c r="I11" s="160">
        <f t="shared" si="1"/>
        <v>0</v>
      </c>
      <c r="J11" s="157"/>
      <c r="K11" s="161">
        <f t="shared" si="2"/>
        <v>0</v>
      </c>
    </row>
    <row r="12" spans="1:11" ht="24">
      <c r="A12" s="163"/>
      <c r="B12" s="162"/>
      <c r="C12" s="162"/>
      <c r="D12" s="162"/>
      <c r="E12" s="162"/>
      <c r="F12" s="162"/>
      <c r="G12" s="158">
        <f t="shared" si="0"/>
        <v>0</v>
      </c>
      <c r="H12" s="159"/>
      <c r="I12" s="160">
        <f t="shared" si="1"/>
        <v>0</v>
      </c>
      <c r="J12" s="157"/>
      <c r="K12" s="161">
        <f t="shared" si="2"/>
        <v>0</v>
      </c>
    </row>
    <row r="13" spans="1:11" s="166" customFormat="1" ht="24.75" thickBot="1">
      <c r="A13" s="55" t="s">
        <v>158</v>
      </c>
      <c r="B13" s="164">
        <f>SUM(B7:B12)</f>
        <v>162200</v>
      </c>
      <c r="C13" s="164">
        <f aca="true" t="shared" si="3" ref="C13:K13">SUM(C7:C12)</f>
        <v>10000</v>
      </c>
      <c r="D13" s="164">
        <f t="shared" si="3"/>
        <v>2000</v>
      </c>
      <c r="E13" s="164">
        <f>SUM(E7:E12)</f>
        <v>2000</v>
      </c>
      <c r="F13" s="164">
        <f>SUM(F7:F12)</f>
        <v>2000</v>
      </c>
      <c r="G13" s="164">
        <f t="shared" si="3"/>
        <v>178200</v>
      </c>
      <c r="H13" s="210">
        <f t="shared" si="3"/>
        <v>2.93</v>
      </c>
      <c r="I13" s="164">
        <f t="shared" si="3"/>
        <v>130154</v>
      </c>
      <c r="J13" s="164">
        <f>SUM(J7:J12)</f>
        <v>0</v>
      </c>
      <c r="K13" s="165">
        <f t="shared" si="3"/>
        <v>130154</v>
      </c>
    </row>
    <row r="14" spans="1:11" s="166" customFormat="1" ht="24.75" customHeight="1">
      <c r="A14" s="57"/>
      <c r="B14" s="167"/>
      <c r="C14" s="167"/>
      <c r="D14" s="167"/>
      <c r="E14" s="167"/>
      <c r="F14" s="167"/>
      <c r="G14" s="167"/>
      <c r="H14" s="167"/>
      <c r="I14" s="167"/>
      <c r="J14" s="167"/>
      <c r="K14" s="167"/>
    </row>
    <row r="15" spans="1:11" s="169" customFormat="1" ht="24.75" customHeight="1">
      <c r="A15" s="390" t="s">
        <v>205</v>
      </c>
      <c r="B15" s="390"/>
      <c r="C15" s="390"/>
      <c r="D15" s="390"/>
      <c r="E15" s="390"/>
      <c r="F15" s="390"/>
      <c r="G15" s="390"/>
      <c r="H15" s="390"/>
      <c r="I15" s="390"/>
      <c r="J15" s="390"/>
      <c r="K15" s="390"/>
    </row>
    <row r="16" spans="1:11" s="171" customFormat="1" ht="24.75" customHeight="1">
      <c r="A16" s="110" t="s">
        <v>146</v>
      </c>
      <c r="B16" s="110"/>
      <c r="C16" s="110"/>
      <c r="D16" s="110"/>
      <c r="E16" s="110"/>
      <c r="F16" s="110"/>
      <c r="G16" s="169"/>
      <c r="H16" s="110"/>
      <c r="I16" s="170"/>
      <c r="J16" s="170"/>
      <c r="K16" s="170"/>
    </row>
    <row r="17" spans="1:11" s="169" customFormat="1" ht="24.75" customHeight="1">
      <c r="A17" s="109" t="s">
        <v>208</v>
      </c>
      <c r="B17" s="168"/>
      <c r="C17" s="168"/>
      <c r="D17" s="168"/>
      <c r="E17" s="168"/>
      <c r="F17" s="168"/>
      <c r="G17" s="168"/>
      <c r="H17" s="168"/>
      <c r="I17" s="168"/>
      <c r="J17" s="168"/>
      <c r="K17" s="168"/>
    </row>
    <row r="18" spans="1:11" s="171" customFormat="1" ht="24.75" customHeight="1">
      <c r="A18" s="390" t="s">
        <v>211</v>
      </c>
      <c r="B18" s="390"/>
      <c r="C18" s="390"/>
      <c r="D18" s="390"/>
      <c r="E18" s="390"/>
      <c r="F18" s="390"/>
      <c r="G18" s="390"/>
      <c r="H18" s="390"/>
      <c r="I18" s="390"/>
      <c r="J18" s="390"/>
      <c r="K18" s="390"/>
    </row>
    <row r="19" spans="1:11" s="171" customFormat="1" ht="24.75" customHeight="1">
      <c r="A19" s="390" t="s">
        <v>206</v>
      </c>
      <c r="B19" s="390"/>
      <c r="C19" s="390"/>
      <c r="D19" s="390"/>
      <c r="E19" s="390"/>
      <c r="F19" s="390"/>
      <c r="G19" s="390"/>
      <c r="H19" s="390"/>
      <c r="I19" s="390"/>
      <c r="J19" s="390"/>
      <c r="K19" s="390"/>
    </row>
    <row r="20" spans="1:11" s="171" customFormat="1" ht="24.75" customHeight="1">
      <c r="A20" s="390" t="s">
        <v>207</v>
      </c>
      <c r="B20" s="390"/>
      <c r="C20" s="390"/>
      <c r="D20" s="390"/>
      <c r="E20" s="390"/>
      <c r="F20" s="390"/>
      <c r="G20" s="390"/>
      <c r="H20" s="390"/>
      <c r="I20" s="390"/>
      <c r="J20" s="390"/>
      <c r="K20" s="390"/>
    </row>
    <row r="21" spans="1:11" s="171" customFormat="1" ht="24.75" customHeight="1">
      <c r="A21" s="390" t="s">
        <v>210</v>
      </c>
      <c r="B21" s="390"/>
      <c r="C21" s="390"/>
      <c r="D21" s="390"/>
      <c r="E21" s="390"/>
      <c r="F21" s="390"/>
      <c r="G21" s="390"/>
      <c r="H21" s="390"/>
      <c r="I21" s="390"/>
      <c r="J21" s="390"/>
      <c r="K21" s="390"/>
    </row>
    <row r="22" spans="1:11" s="171" customFormat="1" ht="24.75" customHeight="1">
      <c r="A22" s="390" t="s">
        <v>209</v>
      </c>
      <c r="B22" s="390"/>
      <c r="C22" s="390"/>
      <c r="D22" s="390"/>
      <c r="E22" s="390"/>
      <c r="F22" s="390"/>
      <c r="G22" s="390"/>
      <c r="H22" s="390"/>
      <c r="I22" s="390"/>
      <c r="J22" s="390"/>
      <c r="K22" s="390"/>
    </row>
    <row r="23" spans="1:11" s="40" customFormat="1" ht="24">
      <c r="A23" s="103"/>
      <c r="B23" s="104"/>
      <c r="C23" s="104"/>
      <c r="D23" s="104"/>
      <c r="E23" s="104"/>
      <c r="F23" s="104"/>
      <c r="G23" s="104"/>
      <c r="H23" s="104"/>
      <c r="I23" s="104"/>
      <c r="J23" s="104"/>
      <c r="K23" s="104"/>
    </row>
    <row r="24" spans="1:115" ht="24">
      <c r="A24" s="147"/>
      <c r="D24" s="148"/>
      <c r="E24" s="148"/>
      <c r="F24" s="148"/>
      <c r="G24" s="172"/>
      <c r="H24" s="148"/>
      <c r="I24" s="173"/>
      <c r="J24" s="174"/>
      <c r="K24" s="174"/>
      <c r="M24" s="149"/>
      <c r="X24" s="175"/>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6"/>
      <c r="CV24" s="176"/>
      <c r="CW24" s="176"/>
      <c r="CX24" s="176"/>
      <c r="CY24" s="176"/>
      <c r="CZ24" s="176"/>
      <c r="DA24" s="176"/>
      <c r="DB24" s="176"/>
      <c r="DC24" s="176"/>
      <c r="DD24" s="176"/>
      <c r="DE24" s="176"/>
      <c r="DF24" s="176"/>
      <c r="DG24" s="176"/>
      <c r="DH24" s="176"/>
      <c r="DI24" s="176"/>
      <c r="DJ24" s="176"/>
      <c r="DK24" s="176"/>
    </row>
    <row r="25" ht="24">
      <c r="C25" s="56"/>
    </row>
  </sheetData>
  <sheetProtection/>
  <mergeCells count="9">
    <mergeCell ref="A2:K2"/>
    <mergeCell ref="A18:K18"/>
    <mergeCell ref="A1:K1"/>
    <mergeCell ref="A15:K15"/>
    <mergeCell ref="A22:K22"/>
    <mergeCell ref="A21:K21"/>
    <mergeCell ref="A19:K19"/>
    <mergeCell ref="A20:K20"/>
    <mergeCell ref="A4:A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K22"/>
  <sheetViews>
    <sheetView view="pageBreakPreview" zoomScale="70" zoomScaleNormal="75" zoomScaleSheetLayoutView="70" zoomScalePageLayoutView="0" workbookViewId="0" topLeftCell="A1">
      <selection activeCell="R13" sqref="R13"/>
    </sheetView>
  </sheetViews>
  <sheetFormatPr defaultColWidth="9.00390625" defaultRowHeight="15.75"/>
  <cols>
    <col min="1" max="4" width="17.625" style="108" customWidth="1"/>
    <col min="5" max="5" width="17.625" style="166" customWidth="1"/>
    <col min="6" max="6" width="17.625" style="108" customWidth="1"/>
    <col min="7" max="7" width="21.25390625" style="108" customWidth="1"/>
    <col min="8" max="10" width="17.625" style="108" customWidth="1"/>
    <col min="11" max="11" width="22.25390625" style="108" customWidth="1"/>
    <col min="12" max="16384" width="9.00390625" style="108" customWidth="1"/>
  </cols>
  <sheetData>
    <row r="1" spans="1:11" ht="30" customHeight="1">
      <c r="A1" s="386" t="str">
        <f>'研發人員薪資表'!A1</f>
        <v>××股份有限公司</v>
      </c>
      <c r="B1" s="386"/>
      <c r="C1" s="386"/>
      <c r="D1" s="386"/>
      <c r="E1" s="386"/>
      <c r="F1" s="386"/>
      <c r="G1" s="386"/>
      <c r="H1" s="386"/>
      <c r="I1" s="386"/>
      <c r="J1" s="386"/>
      <c r="K1" s="386"/>
    </row>
    <row r="2" spans="1:11" ht="30" customHeight="1">
      <c r="A2" s="388" t="s">
        <v>266</v>
      </c>
      <c r="B2" s="388"/>
      <c r="C2" s="388"/>
      <c r="D2" s="388"/>
      <c r="E2" s="388"/>
      <c r="F2" s="388"/>
      <c r="G2" s="388"/>
      <c r="H2" s="388"/>
      <c r="I2" s="388"/>
      <c r="J2" s="388"/>
      <c r="K2" s="388"/>
    </row>
    <row r="3" spans="1:11" ht="30" customHeight="1" thickBot="1">
      <c r="A3" s="51"/>
      <c r="B3" s="51"/>
      <c r="C3" s="51"/>
      <c r="D3" s="51"/>
      <c r="E3" s="51"/>
      <c r="F3" s="51"/>
      <c r="G3" s="51"/>
      <c r="H3" s="51"/>
      <c r="I3" s="51"/>
      <c r="K3" s="113" t="s">
        <v>44</v>
      </c>
    </row>
    <row r="4" spans="1:11" s="150" customFormat="1" ht="75" customHeight="1" thickBot="1">
      <c r="A4" s="391" t="s">
        <v>265</v>
      </c>
      <c r="B4" s="52" t="s">
        <v>260</v>
      </c>
      <c r="C4" s="52" t="s">
        <v>261</v>
      </c>
      <c r="D4" s="52" t="s">
        <v>262</v>
      </c>
      <c r="E4" s="52" t="s">
        <v>275</v>
      </c>
      <c r="F4" s="52" t="s">
        <v>276</v>
      </c>
      <c r="G4" s="53" t="s">
        <v>257</v>
      </c>
      <c r="H4" s="52" t="s">
        <v>277</v>
      </c>
      <c r="I4" s="52" t="s">
        <v>258</v>
      </c>
      <c r="J4" s="52" t="s">
        <v>274</v>
      </c>
      <c r="K4" s="54" t="s">
        <v>259</v>
      </c>
    </row>
    <row r="5" spans="1:11" s="150" customFormat="1" ht="25.5" customHeight="1" thickBot="1">
      <c r="A5" s="392"/>
      <c r="B5" s="153" t="s">
        <v>247</v>
      </c>
      <c r="C5" s="153" t="s">
        <v>248</v>
      </c>
      <c r="D5" s="153" t="s">
        <v>249</v>
      </c>
      <c r="E5" s="153" t="s">
        <v>250</v>
      </c>
      <c r="F5" s="153" t="s">
        <v>251</v>
      </c>
      <c r="G5" s="282" t="s">
        <v>252</v>
      </c>
      <c r="H5" s="153" t="s">
        <v>253</v>
      </c>
      <c r="I5" s="153" t="s">
        <v>254</v>
      </c>
      <c r="J5" s="153" t="s">
        <v>255</v>
      </c>
      <c r="K5" s="155" t="s">
        <v>256</v>
      </c>
    </row>
    <row r="6" spans="1:11" s="156" customFormat="1" ht="24.75" customHeight="1">
      <c r="A6" s="151"/>
      <c r="B6" s="152"/>
      <c r="C6" s="153"/>
      <c r="D6" s="152"/>
      <c r="E6" s="152"/>
      <c r="F6" s="152"/>
      <c r="G6" s="154"/>
      <c r="H6" s="152"/>
      <c r="I6" s="153"/>
      <c r="J6" s="152"/>
      <c r="K6" s="155"/>
    </row>
    <row r="7" spans="1:11" ht="24.75" customHeight="1">
      <c r="A7" s="121" t="s">
        <v>91</v>
      </c>
      <c r="B7" s="157">
        <v>51800</v>
      </c>
      <c r="C7" s="157">
        <v>10000</v>
      </c>
      <c r="D7" s="157">
        <v>2000</v>
      </c>
      <c r="E7" s="157">
        <v>2000</v>
      </c>
      <c r="F7" s="157">
        <v>2000</v>
      </c>
      <c r="G7" s="158">
        <f aca="true" t="shared" si="0" ref="G7:G12">SUM(B7:F7)</f>
        <v>67800</v>
      </c>
      <c r="H7" s="159">
        <f>'工時記錄表'!AI10</f>
        <v>0.68</v>
      </c>
      <c r="I7" s="160">
        <f aca="true" t="shared" si="1" ref="I7:I12">ROUND(G7*H7,0)</f>
        <v>46104</v>
      </c>
      <c r="J7" s="157"/>
      <c r="K7" s="161">
        <f aca="true" t="shared" si="2" ref="K7:K12">SUM(I7:J7)</f>
        <v>46104</v>
      </c>
    </row>
    <row r="8" spans="1:11" ht="24.75" customHeight="1">
      <c r="A8" s="121" t="s">
        <v>92</v>
      </c>
      <c r="B8" s="157">
        <v>41800</v>
      </c>
      <c r="C8" s="157">
        <v>0</v>
      </c>
      <c r="D8" s="157">
        <v>0</v>
      </c>
      <c r="E8" s="157">
        <v>0</v>
      </c>
      <c r="F8" s="157">
        <v>0</v>
      </c>
      <c r="G8" s="158">
        <f t="shared" si="0"/>
        <v>41800</v>
      </c>
      <c r="H8" s="159">
        <f>'工時記錄表'!AI11</f>
        <v>1</v>
      </c>
      <c r="I8" s="160">
        <f t="shared" si="1"/>
        <v>41800</v>
      </c>
      <c r="J8" s="157"/>
      <c r="K8" s="161">
        <f t="shared" si="2"/>
        <v>41800</v>
      </c>
    </row>
    <row r="9" spans="1:11" ht="24.75" customHeight="1">
      <c r="A9" s="121" t="s">
        <v>159</v>
      </c>
      <c r="B9" s="157">
        <v>36800</v>
      </c>
      <c r="C9" s="157">
        <v>0</v>
      </c>
      <c r="D9" s="157">
        <v>0</v>
      </c>
      <c r="E9" s="157">
        <v>0</v>
      </c>
      <c r="F9" s="157">
        <v>0</v>
      </c>
      <c r="G9" s="158">
        <f t="shared" si="0"/>
        <v>36800</v>
      </c>
      <c r="H9" s="159">
        <f>'工時記錄表'!AI12</f>
        <v>0.5</v>
      </c>
      <c r="I9" s="160">
        <f t="shared" si="1"/>
        <v>18400</v>
      </c>
      <c r="J9" s="157"/>
      <c r="K9" s="161">
        <f t="shared" si="2"/>
        <v>18400</v>
      </c>
    </row>
    <row r="10" spans="1:11" ht="24.75" customHeight="1">
      <c r="A10" s="121" t="s">
        <v>160</v>
      </c>
      <c r="B10" s="162">
        <v>31800</v>
      </c>
      <c r="C10" s="157">
        <v>0</v>
      </c>
      <c r="D10" s="157">
        <v>0</v>
      </c>
      <c r="E10" s="157">
        <v>0</v>
      </c>
      <c r="F10" s="157">
        <v>0</v>
      </c>
      <c r="G10" s="158">
        <f t="shared" si="0"/>
        <v>31800</v>
      </c>
      <c r="H10" s="159">
        <f>'工時記錄表'!AI13</f>
        <v>0.75</v>
      </c>
      <c r="I10" s="160">
        <f t="shared" si="1"/>
        <v>23850</v>
      </c>
      <c r="J10" s="157"/>
      <c r="K10" s="161">
        <f t="shared" si="2"/>
        <v>23850</v>
      </c>
    </row>
    <row r="11" spans="1:11" ht="24.75" customHeight="1">
      <c r="A11" s="121"/>
      <c r="B11" s="162"/>
      <c r="C11" s="162"/>
      <c r="D11" s="162"/>
      <c r="E11" s="162"/>
      <c r="F11" s="162"/>
      <c r="G11" s="158">
        <f t="shared" si="0"/>
        <v>0</v>
      </c>
      <c r="H11" s="159">
        <f>'工時記錄表'!AI14</f>
        <v>0</v>
      </c>
      <c r="I11" s="160">
        <f t="shared" si="1"/>
        <v>0</v>
      </c>
      <c r="J11" s="157"/>
      <c r="K11" s="161">
        <f t="shared" si="2"/>
        <v>0</v>
      </c>
    </row>
    <row r="12" spans="1:11" ht="24.75" customHeight="1">
      <c r="A12" s="163"/>
      <c r="B12" s="162"/>
      <c r="C12" s="162"/>
      <c r="D12" s="162"/>
      <c r="E12" s="162"/>
      <c r="F12" s="162"/>
      <c r="G12" s="158">
        <f t="shared" si="0"/>
        <v>0</v>
      </c>
      <c r="H12" s="159">
        <f>'工時記錄表'!AI15</f>
        <v>0</v>
      </c>
      <c r="I12" s="160">
        <f t="shared" si="1"/>
        <v>0</v>
      </c>
      <c r="J12" s="157"/>
      <c r="K12" s="161">
        <f t="shared" si="2"/>
        <v>0</v>
      </c>
    </row>
    <row r="13" spans="1:11" s="166" customFormat="1" ht="24.75" customHeight="1" thickBot="1">
      <c r="A13" s="55" t="s">
        <v>158</v>
      </c>
      <c r="B13" s="164">
        <f>SUM(B7:B12)</f>
        <v>162200</v>
      </c>
      <c r="C13" s="164">
        <f aca="true" t="shared" si="3" ref="C13:K13">SUM(C7:C12)</f>
        <v>10000</v>
      </c>
      <c r="D13" s="164">
        <f t="shared" si="3"/>
        <v>2000</v>
      </c>
      <c r="E13" s="164">
        <f t="shared" si="3"/>
        <v>2000</v>
      </c>
      <c r="F13" s="164">
        <f t="shared" si="3"/>
        <v>2000</v>
      </c>
      <c r="G13" s="164">
        <f t="shared" si="3"/>
        <v>178200</v>
      </c>
      <c r="H13" s="210">
        <f t="shared" si="3"/>
        <v>2.93</v>
      </c>
      <c r="I13" s="164">
        <f t="shared" si="3"/>
        <v>130154</v>
      </c>
      <c r="J13" s="164">
        <f t="shared" si="3"/>
        <v>0</v>
      </c>
      <c r="K13" s="165">
        <f t="shared" si="3"/>
        <v>130154</v>
      </c>
    </row>
    <row r="14" spans="1:11" s="166" customFormat="1" ht="24.75" customHeight="1">
      <c r="A14" s="57"/>
      <c r="B14" s="167"/>
      <c r="C14" s="167"/>
      <c r="D14" s="167"/>
      <c r="E14" s="167"/>
      <c r="F14" s="167"/>
      <c r="G14" s="167"/>
      <c r="H14" s="167"/>
      <c r="I14" s="167"/>
      <c r="J14" s="167"/>
      <c r="K14" s="167"/>
    </row>
    <row r="15" spans="1:11" s="169" customFormat="1" ht="24.75" customHeight="1">
      <c r="A15" s="390" t="s">
        <v>205</v>
      </c>
      <c r="B15" s="390"/>
      <c r="C15" s="390"/>
      <c r="D15" s="390"/>
      <c r="E15" s="390"/>
      <c r="F15" s="390"/>
      <c r="G15" s="390"/>
      <c r="H15" s="390"/>
      <c r="I15" s="390"/>
      <c r="J15" s="390"/>
      <c r="K15" s="390"/>
    </row>
    <row r="16" spans="1:11" s="171" customFormat="1" ht="24.75" customHeight="1">
      <c r="A16" s="110" t="s">
        <v>146</v>
      </c>
      <c r="B16" s="110"/>
      <c r="C16" s="110"/>
      <c r="D16" s="110"/>
      <c r="E16" s="110"/>
      <c r="F16" s="110"/>
      <c r="G16" s="169"/>
      <c r="H16" s="110"/>
      <c r="I16" s="170"/>
      <c r="J16" s="170"/>
      <c r="K16" s="170"/>
    </row>
    <row r="17" spans="1:11" s="171" customFormat="1" ht="24.75" customHeight="1">
      <c r="A17" s="109" t="s">
        <v>208</v>
      </c>
      <c r="B17" s="168"/>
      <c r="C17" s="168"/>
      <c r="D17" s="168"/>
      <c r="E17" s="168"/>
      <c r="F17" s="168"/>
      <c r="G17" s="168"/>
      <c r="H17" s="168"/>
      <c r="I17" s="168"/>
      <c r="J17" s="168"/>
      <c r="K17" s="168"/>
    </row>
    <row r="18" spans="1:11" s="171" customFormat="1" ht="24.75" customHeight="1">
      <c r="A18" s="390" t="s">
        <v>211</v>
      </c>
      <c r="B18" s="390"/>
      <c r="C18" s="390"/>
      <c r="D18" s="390"/>
      <c r="E18" s="390"/>
      <c r="F18" s="390"/>
      <c r="G18" s="390"/>
      <c r="H18" s="390"/>
      <c r="I18" s="390"/>
      <c r="J18" s="390"/>
      <c r="K18" s="390"/>
    </row>
    <row r="19" spans="1:11" s="171" customFormat="1" ht="24.75" customHeight="1">
      <c r="A19" s="390" t="s">
        <v>206</v>
      </c>
      <c r="B19" s="390"/>
      <c r="C19" s="390"/>
      <c r="D19" s="390"/>
      <c r="E19" s="390"/>
      <c r="F19" s="390"/>
      <c r="G19" s="390"/>
      <c r="H19" s="390"/>
      <c r="I19" s="390"/>
      <c r="J19" s="390"/>
      <c r="K19" s="390"/>
    </row>
    <row r="20" spans="1:11" s="171" customFormat="1" ht="24.75" customHeight="1">
      <c r="A20" s="390" t="s">
        <v>207</v>
      </c>
      <c r="B20" s="390"/>
      <c r="C20" s="390"/>
      <c r="D20" s="390"/>
      <c r="E20" s="390"/>
      <c r="F20" s="390"/>
      <c r="G20" s="390"/>
      <c r="H20" s="390"/>
      <c r="I20" s="390"/>
      <c r="J20" s="390"/>
      <c r="K20" s="390"/>
    </row>
    <row r="21" spans="1:11" s="171" customFormat="1" ht="24.75" customHeight="1">
      <c r="A21" s="390" t="s">
        <v>210</v>
      </c>
      <c r="B21" s="390"/>
      <c r="C21" s="390"/>
      <c r="D21" s="390"/>
      <c r="E21" s="390"/>
      <c r="F21" s="390"/>
      <c r="G21" s="390"/>
      <c r="H21" s="390"/>
      <c r="I21" s="390"/>
      <c r="J21" s="390"/>
      <c r="K21" s="390"/>
    </row>
    <row r="22" spans="1:11" s="171" customFormat="1" ht="24.75" customHeight="1">
      <c r="A22" s="390" t="s">
        <v>209</v>
      </c>
      <c r="B22" s="390"/>
      <c r="C22" s="390"/>
      <c r="D22" s="390"/>
      <c r="E22" s="390"/>
      <c r="F22" s="390"/>
      <c r="G22" s="390"/>
      <c r="H22" s="390"/>
      <c r="I22" s="390"/>
      <c r="J22" s="390"/>
      <c r="K22" s="390"/>
    </row>
  </sheetData>
  <sheetProtection/>
  <mergeCells count="9">
    <mergeCell ref="A22:K22"/>
    <mergeCell ref="A15:K15"/>
    <mergeCell ref="A19:K19"/>
    <mergeCell ref="A1:K1"/>
    <mergeCell ref="A2:K2"/>
    <mergeCell ref="A18:K18"/>
    <mergeCell ref="A20:K20"/>
    <mergeCell ref="A21:K21"/>
    <mergeCell ref="A4:A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DI45"/>
  <sheetViews>
    <sheetView view="pageBreakPreview" zoomScale="80" zoomScaleNormal="75" zoomScaleSheetLayoutView="80" zoomScalePageLayoutView="0" workbookViewId="0" topLeftCell="A1">
      <selection activeCell="D11" sqref="D11"/>
    </sheetView>
  </sheetViews>
  <sheetFormatPr defaultColWidth="9.00390625" defaultRowHeight="15.75"/>
  <cols>
    <col min="1" max="1" width="23.625" style="21" customWidth="1"/>
    <col min="2" max="2" width="23.625" style="125" customWidth="1"/>
    <col min="3" max="3" width="30.625" style="125" customWidth="1"/>
    <col min="4" max="4" width="23.625" style="21" customWidth="1"/>
    <col min="5" max="5" width="23.625" style="131" customWidth="1"/>
    <col min="6" max="6" width="6.75390625" style="21" customWidth="1"/>
    <col min="7" max="16384" width="9.00390625" style="21" customWidth="1"/>
  </cols>
  <sheetData>
    <row r="1" spans="1:6" s="108" customFormat="1" ht="30" customHeight="1">
      <c r="A1" s="386" t="str">
        <f>'研發人員薪資表'!A1</f>
        <v>××股份有限公司</v>
      </c>
      <c r="B1" s="386"/>
      <c r="C1" s="386"/>
      <c r="D1" s="386"/>
      <c r="E1" s="386"/>
      <c r="F1" s="58"/>
    </row>
    <row r="2" spans="1:5" s="108" customFormat="1" ht="30" customHeight="1">
      <c r="A2" s="388" t="s">
        <v>129</v>
      </c>
      <c r="B2" s="389"/>
      <c r="C2" s="389"/>
      <c r="D2" s="389"/>
      <c r="E2" s="389"/>
    </row>
    <row r="3" spans="1:5" s="108" customFormat="1" ht="30" customHeight="1" thickBot="1">
      <c r="A3" s="51"/>
      <c r="B3" s="117"/>
      <c r="C3" s="117"/>
      <c r="D3" s="51"/>
      <c r="E3" s="113" t="s">
        <v>44</v>
      </c>
    </row>
    <row r="4" spans="1:5" s="120" customFormat="1" ht="30" customHeight="1" thickBot="1">
      <c r="A4" s="114" t="s">
        <v>2</v>
      </c>
      <c r="B4" s="118" t="s">
        <v>69</v>
      </c>
      <c r="C4" s="118" t="s">
        <v>70</v>
      </c>
      <c r="D4" s="119" t="s">
        <v>71</v>
      </c>
      <c r="E4" s="115" t="s">
        <v>237</v>
      </c>
    </row>
    <row r="5" spans="1:6" s="108" customFormat="1" ht="24.75" customHeight="1">
      <c r="A5" s="121" t="s">
        <v>91</v>
      </c>
      <c r="B5" s="122"/>
      <c r="C5" s="122"/>
      <c r="D5" s="162">
        <v>10000</v>
      </c>
      <c r="E5" s="278" t="s">
        <v>243</v>
      </c>
      <c r="F5" s="281"/>
    </row>
    <row r="6" spans="1:6" s="108" customFormat="1" ht="24.75" customHeight="1">
      <c r="A6" s="123" t="s">
        <v>234</v>
      </c>
      <c r="B6" s="122"/>
      <c r="C6" s="122"/>
      <c r="D6" s="162">
        <v>15000</v>
      </c>
      <c r="E6" s="278" t="s">
        <v>242</v>
      </c>
      <c r="F6" s="281"/>
    </row>
    <row r="7" spans="1:5" s="108" customFormat="1" ht="24.75" customHeight="1">
      <c r="A7" s="123"/>
      <c r="B7" s="122"/>
      <c r="C7" s="122"/>
      <c r="D7" s="162"/>
      <c r="E7" s="278"/>
    </row>
    <row r="8" spans="1:5" s="108" customFormat="1" ht="24.75" customHeight="1">
      <c r="A8" s="123"/>
      <c r="B8" s="122"/>
      <c r="C8" s="122"/>
      <c r="D8" s="162"/>
      <c r="E8" s="278"/>
    </row>
    <row r="9" spans="1:5" s="108" customFormat="1" ht="24.75" customHeight="1">
      <c r="A9" s="123"/>
      <c r="B9" s="122"/>
      <c r="C9" s="122"/>
      <c r="D9" s="162"/>
      <c r="E9" s="278"/>
    </row>
    <row r="10" spans="1:5" s="108" customFormat="1" ht="24.75" customHeight="1">
      <c r="A10" s="123"/>
      <c r="B10" s="122"/>
      <c r="C10" s="122"/>
      <c r="D10" s="162"/>
      <c r="E10" s="278"/>
    </row>
    <row r="11" spans="1:5" s="108" customFormat="1" ht="24.75" customHeight="1">
      <c r="A11" s="123"/>
      <c r="B11" s="122"/>
      <c r="C11" s="122"/>
      <c r="D11" s="162"/>
      <c r="E11" s="278"/>
    </row>
    <row r="12" spans="1:5" s="108" customFormat="1" ht="24.75" customHeight="1">
      <c r="A12" s="123"/>
      <c r="B12" s="122"/>
      <c r="C12" s="122"/>
      <c r="D12" s="162"/>
      <c r="E12" s="278"/>
    </row>
    <row r="13" spans="1:5" s="108" customFormat="1" ht="24.75" customHeight="1">
      <c r="A13" s="123"/>
      <c r="B13" s="122"/>
      <c r="C13" s="122"/>
      <c r="D13" s="162"/>
      <c r="E13" s="278"/>
    </row>
    <row r="14" spans="1:5" s="108" customFormat="1" ht="24.75" customHeight="1" thickBot="1">
      <c r="A14" s="116" t="s">
        <v>158</v>
      </c>
      <c r="B14" s="124"/>
      <c r="C14" s="124"/>
      <c r="D14" s="249">
        <f>SUM(D5:D13)</f>
        <v>25000</v>
      </c>
      <c r="E14" s="279"/>
    </row>
    <row r="15" ht="24.75" customHeight="1"/>
    <row r="16" spans="1:8" s="110" customFormat="1" ht="24.75" customHeight="1">
      <c r="A16" s="393" t="s">
        <v>224</v>
      </c>
      <c r="B16" s="394"/>
      <c r="C16" s="394"/>
      <c r="D16" s="394"/>
      <c r="E16" s="394"/>
      <c r="F16" s="112"/>
      <c r="G16" s="112"/>
      <c r="H16" s="112"/>
    </row>
    <row r="17" spans="1:8" s="110" customFormat="1" ht="24.75" customHeight="1">
      <c r="A17" s="393" t="s">
        <v>156</v>
      </c>
      <c r="B17" s="394"/>
      <c r="C17" s="394"/>
      <c r="D17" s="394"/>
      <c r="E17" s="394"/>
      <c r="F17" s="112"/>
      <c r="G17" s="112"/>
      <c r="H17" s="112"/>
    </row>
    <row r="18" spans="1:8" s="110" customFormat="1" ht="24.75" customHeight="1">
      <c r="A18" s="393" t="s">
        <v>272</v>
      </c>
      <c r="B18" s="394"/>
      <c r="C18" s="394"/>
      <c r="D18" s="394"/>
      <c r="E18" s="394"/>
      <c r="F18" s="112"/>
      <c r="G18" s="112"/>
      <c r="H18" s="112"/>
    </row>
    <row r="19" spans="1:5" s="110" customFormat="1" ht="24.75" customHeight="1">
      <c r="A19" s="110" t="s">
        <v>212</v>
      </c>
      <c r="E19" s="179"/>
    </row>
    <row r="20" spans="1:8" s="110" customFormat="1" ht="24.75" customHeight="1">
      <c r="A20" s="110" t="s">
        <v>225</v>
      </c>
      <c r="B20" s="111"/>
      <c r="C20" s="111"/>
      <c r="D20" s="111"/>
      <c r="E20" s="280"/>
      <c r="F20" s="111"/>
      <c r="G20" s="111"/>
      <c r="H20" s="111"/>
    </row>
    <row r="21" spans="1:11" s="110" customFormat="1" ht="24.75" customHeight="1">
      <c r="A21" s="110" t="s">
        <v>244</v>
      </c>
      <c r="E21" s="179"/>
      <c r="K21" s="179"/>
    </row>
    <row r="22" spans="1:5" s="5" customFormat="1" ht="24.75" customHeight="1">
      <c r="A22" s="110" t="s">
        <v>273</v>
      </c>
      <c r="B22" s="110"/>
      <c r="C22" s="110"/>
      <c r="D22" s="110"/>
      <c r="E22" s="179"/>
    </row>
    <row r="23" spans="3:113" ht="17.25">
      <c r="C23" s="83"/>
      <c r="F23" s="40"/>
      <c r="H23" s="40"/>
      <c r="I23" s="40"/>
      <c r="K23" s="3"/>
      <c r="V23" s="4"/>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row>
    <row r="27" spans="3:4" ht="15.75">
      <c r="C27" s="126"/>
      <c r="D27" s="22"/>
    </row>
    <row r="28" spans="3:4" ht="15.75">
      <c r="C28" s="126"/>
      <c r="D28" s="22"/>
    </row>
    <row r="29" spans="3:4" ht="15.75">
      <c r="C29" s="126"/>
      <c r="D29" s="22"/>
    </row>
    <row r="30" spans="3:4" ht="15.75">
      <c r="C30" s="126"/>
      <c r="D30" s="22"/>
    </row>
    <row r="31" spans="3:4" ht="15.75">
      <c r="C31" s="126"/>
      <c r="D31" s="22"/>
    </row>
    <row r="32" spans="3:4" ht="15.75">
      <c r="C32" s="126"/>
      <c r="D32" s="22"/>
    </row>
    <row r="33" spans="3:4" ht="15.75">
      <c r="C33" s="126"/>
      <c r="D33" s="22"/>
    </row>
    <row r="34" spans="3:4" ht="15.75">
      <c r="C34" s="126"/>
      <c r="D34" s="22"/>
    </row>
    <row r="35" spans="3:4" ht="15.75">
      <c r="C35" s="126"/>
      <c r="D35" s="22"/>
    </row>
    <row r="36" spans="3:4" ht="15.75">
      <c r="C36" s="126"/>
      <c r="D36" s="22"/>
    </row>
    <row r="37" spans="3:4" ht="15.75">
      <c r="C37" s="126"/>
      <c r="D37" s="22"/>
    </row>
    <row r="38" spans="3:4" ht="15.75">
      <c r="C38" s="126"/>
      <c r="D38" s="22"/>
    </row>
    <row r="39" spans="3:4" ht="15.75">
      <c r="C39" s="126"/>
      <c r="D39" s="22"/>
    </row>
    <row r="40" spans="3:4" ht="15.75">
      <c r="C40" s="126"/>
      <c r="D40" s="22"/>
    </row>
    <row r="41" spans="3:4" ht="15.75">
      <c r="C41" s="126"/>
      <c r="D41" s="22"/>
    </row>
    <row r="42" spans="3:4" ht="15.75">
      <c r="C42" s="126"/>
      <c r="D42" s="22"/>
    </row>
    <row r="43" spans="3:4" ht="15.75">
      <c r="C43" s="126"/>
      <c r="D43" s="22"/>
    </row>
    <row r="44" spans="3:4" ht="15.75">
      <c r="C44" s="126"/>
      <c r="D44" s="22"/>
    </row>
    <row r="45" spans="3:4" ht="15.75">
      <c r="C45" s="126"/>
      <c r="D45" s="22"/>
    </row>
  </sheetData>
  <sheetProtection/>
  <mergeCells count="5">
    <mergeCell ref="A2:E2"/>
    <mergeCell ref="A16:E16"/>
    <mergeCell ref="A1:E1"/>
    <mergeCell ref="A17:E17"/>
    <mergeCell ref="A18:E18"/>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L38"/>
  <sheetViews>
    <sheetView view="pageBreakPreview" zoomScale="70" zoomScaleNormal="75" zoomScaleSheetLayoutView="70" zoomScalePageLayoutView="0" workbookViewId="0" topLeftCell="A1">
      <selection activeCell="G4" sqref="G4"/>
    </sheetView>
  </sheetViews>
  <sheetFormatPr defaultColWidth="9.00390625" defaultRowHeight="15.75"/>
  <cols>
    <col min="1" max="1" width="16.625" style="108" customWidth="1"/>
    <col min="2" max="2" width="21.75390625" style="108" customWidth="1"/>
    <col min="3" max="4" width="18.75390625" style="108" bestFit="1" customWidth="1"/>
    <col min="5" max="6" width="20.625" style="108" customWidth="1"/>
    <col min="7" max="7" width="32.75390625" style="108" bestFit="1" customWidth="1"/>
    <col min="8" max="8" width="8.125" style="146" bestFit="1" customWidth="1"/>
    <col min="9" max="9" width="19.875" style="108" customWidth="1"/>
    <col min="10" max="10" width="22.25390625" style="108" bestFit="1" customWidth="1"/>
    <col min="11" max="11" width="20.625" style="146" customWidth="1"/>
    <col min="12" max="12" width="8.75390625" style="108" customWidth="1"/>
    <col min="13" max="16384" width="9.00390625" style="108" customWidth="1"/>
  </cols>
  <sheetData>
    <row r="1" spans="1:11" ht="30" customHeight="1">
      <c r="A1" s="386" t="str">
        <f>'研發人員薪資表'!A1</f>
        <v>××股份有限公司</v>
      </c>
      <c r="B1" s="386"/>
      <c r="C1" s="386"/>
      <c r="D1" s="386"/>
      <c r="E1" s="386"/>
      <c r="F1" s="386"/>
      <c r="G1" s="386"/>
      <c r="H1" s="386"/>
      <c r="I1" s="386"/>
      <c r="J1" s="386"/>
      <c r="K1" s="386"/>
    </row>
    <row r="2" spans="1:11" ht="30" customHeight="1">
      <c r="A2" s="388" t="s">
        <v>133</v>
      </c>
      <c r="B2" s="388"/>
      <c r="C2" s="388"/>
      <c r="D2" s="388"/>
      <c r="E2" s="388"/>
      <c r="F2" s="388"/>
      <c r="G2" s="388"/>
      <c r="H2" s="388"/>
      <c r="I2" s="388"/>
      <c r="J2" s="388"/>
      <c r="K2" s="388"/>
    </row>
    <row r="3" spans="1:11" ht="30" customHeight="1" thickBot="1">
      <c r="A3" s="51"/>
      <c r="B3" s="51"/>
      <c r="C3" s="51"/>
      <c r="D3" s="51"/>
      <c r="E3" s="51"/>
      <c r="F3" s="51"/>
      <c r="G3" s="51"/>
      <c r="H3" s="51"/>
      <c r="I3" s="51"/>
      <c r="J3" s="113"/>
      <c r="K3" s="113" t="s">
        <v>44</v>
      </c>
    </row>
    <row r="4" spans="1:11" s="136" customFormat="1" ht="76.5" customHeight="1" thickBot="1">
      <c r="A4" s="182" t="s">
        <v>11</v>
      </c>
      <c r="B4" s="133" t="s">
        <v>6</v>
      </c>
      <c r="C4" s="52" t="s">
        <v>47</v>
      </c>
      <c r="D4" s="52" t="s">
        <v>48</v>
      </c>
      <c r="E4" s="133" t="s">
        <v>14</v>
      </c>
      <c r="F4" s="52" t="s">
        <v>104</v>
      </c>
      <c r="G4" s="52" t="s">
        <v>103</v>
      </c>
      <c r="H4" s="134" t="s">
        <v>17</v>
      </c>
      <c r="I4" s="52" t="s">
        <v>148</v>
      </c>
      <c r="J4" s="54" t="s">
        <v>161</v>
      </c>
      <c r="K4" s="201" t="s">
        <v>147</v>
      </c>
    </row>
    <row r="5" spans="1:12" ht="24.75" customHeight="1">
      <c r="A5" s="217" t="s">
        <v>99</v>
      </c>
      <c r="B5" s="138">
        <v>1050520001</v>
      </c>
      <c r="C5" s="138" t="s">
        <v>101</v>
      </c>
      <c r="D5" s="138" t="s">
        <v>39</v>
      </c>
      <c r="E5" s="138" t="s">
        <v>81</v>
      </c>
      <c r="F5" s="139" t="s">
        <v>82</v>
      </c>
      <c r="G5" s="137" t="s">
        <v>83</v>
      </c>
      <c r="H5" s="138">
        <v>1</v>
      </c>
      <c r="I5" s="236">
        <v>1200</v>
      </c>
      <c r="J5" s="271">
        <f>H5*I5</f>
        <v>1200</v>
      </c>
      <c r="K5" s="318" t="s">
        <v>240</v>
      </c>
      <c r="L5" s="281"/>
    </row>
    <row r="6" spans="1:11" ht="24.75" customHeight="1">
      <c r="A6" s="217" t="s">
        <v>100</v>
      </c>
      <c r="B6" s="138">
        <v>1050525002</v>
      </c>
      <c r="C6" s="138" t="s">
        <v>102</v>
      </c>
      <c r="D6" s="138" t="s">
        <v>40</v>
      </c>
      <c r="E6" s="138" t="s">
        <v>81</v>
      </c>
      <c r="F6" s="139" t="s">
        <v>43</v>
      </c>
      <c r="G6" s="137" t="s">
        <v>84</v>
      </c>
      <c r="H6" s="138">
        <v>3</v>
      </c>
      <c r="I6" s="220">
        <v>2000</v>
      </c>
      <c r="J6" s="272">
        <f aca="true" t="shared" si="0" ref="J6:J20">H6*I6</f>
        <v>6000</v>
      </c>
      <c r="K6" s="319" t="s">
        <v>242</v>
      </c>
    </row>
    <row r="7" spans="1:11" ht="24.75" customHeight="1">
      <c r="A7" s="217"/>
      <c r="B7" s="138"/>
      <c r="C7" s="138"/>
      <c r="D7" s="138"/>
      <c r="E7" s="138"/>
      <c r="F7" s="139"/>
      <c r="G7" s="137"/>
      <c r="H7" s="138"/>
      <c r="I7" s="138"/>
      <c r="J7" s="273">
        <f t="shared" si="0"/>
        <v>0</v>
      </c>
      <c r="K7" s="320"/>
    </row>
    <row r="8" spans="1:12" ht="24.75" customHeight="1">
      <c r="A8" s="217"/>
      <c r="B8" s="138"/>
      <c r="C8" s="138"/>
      <c r="D8" s="138"/>
      <c r="E8" s="138"/>
      <c r="F8" s="139"/>
      <c r="G8" s="137"/>
      <c r="H8" s="138"/>
      <c r="I8" s="138"/>
      <c r="J8" s="273">
        <f t="shared" si="0"/>
        <v>0</v>
      </c>
      <c r="K8" s="274"/>
      <c r="L8" s="281"/>
    </row>
    <row r="9" spans="1:11" ht="24.75" customHeight="1">
      <c r="A9" s="217"/>
      <c r="B9" s="218"/>
      <c r="C9" s="218"/>
      <c r="D9" s="218"/>
      <c r="E9" s="219"/>
      <c r="F9" s="219"/>
      <c r="G9" s="219"/>
      <c r="H9" s="218"/>
      <c r="I9" s="219"/>
      <c r="J9" s="273">
        <f t="shared" si="0"/>
        <v>0</v>
      </c>
      <c r="K9" s="321"/>
    </row>
    <row r="10" spans="1:11" ht="24.75" customHeight="1">
      <c r="A10" s="267"/>
      <c r="B10" s="218"/>
      <c r="C10" s="218"/>
      <c r="D10" s="218"/>
      <c r="E10" s="219"/>
      <c r="F10" s="219"/>
      <c r="G10" s="219"/>
      <c r="H10" s="218"/>
      <c r="I10" s="219"/>
      <c r="J10" s="275">
        <f t="shared" si="0"/>
        <v>0</v>
      </c>
      <c r="K10" s="322"/>
    </row>
    <row r="11" spans="1:11" ht="24.75" customHeight="1">
      <c r="A11" s="217"/>
      <c r="B11" s="218"/>
      <c r="C11" s="218"/>
      <c r="D11" s="218"/>
      <c r="E11" s="219"/>
      <c r="F11" s="219"/>
      <c r="G11" s="219"/>
      <c r="H11" s="218"/>
      <c r="I11" s="219"/>
      <c r="J11" s="273">
        <f t="shared" si="0"/>
        <v>0</v>
      </c>
      <c r="K11" s="321"/>
    </row>
    <row r="12" spans="1:11" ht="24.75" customHeight="1">
      <c r="A12" s="217"/>
      <c r="B12" s="218"/>
      <c r="C12" s="218"/>
      <c r="D12" s="218"/>
      <c r="E12" s="219"/>
      <c r="F12" s="219"/>
      <c r="G12" s="219"/>
      <c r="H12" s="218"/>
      <c r="I12" s="219"/>
      <c r="J12" s="273">
        <f t="shared" si="0"/>
        <v>0</v>
      </c>
      <c r="K12" s="321"/>
    </row>
    <row r="13" spans="1:11" ht="24.75" customHeight="1">
      <c r="A13" s="267"/>
      <c r="B13" s="218"/>
      <c r="C13" s="218"/>
      <c r="D13" s="218"/>
      <c r="E13" s="219"/>
      <c r="F13" s="219"/>
      <c r="G13" s="219"/>
      <c r="H13" s="218"/>
      <c r="I13" s="219"/>
      <c r="J13" s="273">
        <f t="shared" si="0"/>
        <v>0</v>
      </c>
      <c r="K13" s="321"/>
    </row>
    <row r="14" spans="1:11" ht="24.75" customHeight="1">
      <c r="A14" s="217"/>
      <c r="B14" s="218"/>
      <c r="C14" s="218"/>
      <c r="D14" s="218"/>
      <c r="E14" s="219"/>
      <c r="F14" s="219"/>
      <c r="G14" s="219"/>
      <c r="H14" s="218"/>
      <c r="I14" s="219"/>
      <c r="J14" s="275">
        <f t="shared" si="0"/>
        <v>0</v>
      </c>
      <c r="K14" s="322"/>
    </row>
    <row r="15" spans="1:11" ht="24.75" customHeight="1">
      <c r="A15" s="217"/>
      <c r="B15" s="218"/>
      <c r="C15" s="218"/>
      <c r="D15" s="218"/>
      <c r="E15" s="219"/>
      <c r="F15" s="219"/>
      <c r="G15" s="219"/>
      <c r="H15" s="218"/>
      <c r="I15" s="219"/>
      <c r="J15" s="273">
        <f t="shared" si="0"/>
        <v>0</v>
      </c>
      <c r="K15" s="321"/>
    </row>
    <row r="16" spans="1:11" ht="24.75" customHeight="1">
      <c r="A16" s="268"/>
      <c r="B16" s="218"/>
      <c r="C16" s="218"/>
      <c r="D16" s="218"/>
      <c r="E16" s="219"/>
      <c r="F16" s="219"/>
      <c r="G16" s="219"/>
      <c r="H16" s="218"/>
      <c r="I16" s="219"/>
      <c r="J16" s="273">
        <f t="shared" si="0"/>
        <v>0</v>
      </c>
      <c r="K16" s="321"/>
    </row>
    <row r="17" spans="1:11" ht="24.75" customHeight="1">
      <c r="A17" s="267"/>
      <c r="B17" s="218"/>
      <c r="C17" s="218"/>
      <c r="D17" s="218"/>
      <c r="E17" s="219"/>
      <c r="F17" s="219"/>
      <c r="G17" s="219"/>
      <c r="H17" s="218"/>
      <c r="I17" s="219"/>
      <c r="J17" s="273">
        <f t="shared" si="0"/>
        <v>0</v>
      </c>
      <c r="K17" s="321"/>
    </row>
    <row r="18" spans="1:11" ht="24.75" customHeight="1">
      <c r="A18" s="217"/>
      <c r="B18" s="218"/>
      <c r="C18" s="218"/>
      <c r="D18" s="218"/>
      <c r="E18" s="219"/>
      <c r="F18" s="219"/>
      <c r="G18" s="219"/>
      <c r="H18" s="218"/>
      <c r="I18" s="219"/>
      <c r="J18" s="275">
        <f t="shared" si="0"/>
        <v>0</v>
      </c>
      <c r="K18" s="322"/>
    </row>
    <row r="19" spans="1:11" ht="24.75" customHeight="1">
      <c r="A19" s="217"/>
      <c r="B19" s="218"/>
      <c r="C19" s="218"/>
      <c r="D19" s="218"/>
      <c r="E19" s="219"/>
      <c r="F19" s="219"/>
      <c r="G19" s="219"/>
      <c r="H19" s="218"/>
      <c r="I19" s="219"/>
      <c r="J19" s="275">
        <f t="shared" si="0"/>
        <v>0</v>
      </c>
      <c r="K19" s="322"/>
    </row>
    <row r="20" spans="1:11" ht="24.75" customHeight="1" thickBot="1">
      <c r="A20" s="269"/>
      <c r="B20" s="258"/>
      <c r="C20" s="258"/>
      <c r="D20" s="258"/>
      <c r="E20" s="227"/>
      <c r="F20" s="227"/>
      <c r="G20" s="227"/>
      <c r="H20" s="258"/>
      <c r="I20" s="227"/>
      <c r="J20" s="276">
        <f t="shared" si="0"/>
        <v>0</v>
      </c>
      <c r="K20" s="323"/>
    </row>
    <row r="21" spans="1:11" ht="24.75" customHeight="1" thickBot="1">
      <c r="A21" s="142" t="s">
        <v>162</v>
      </c>
      <c r="B21" s="143"/>
      <c r="C21" s="144"/>
      <c r="D21" s="144"/>
      <c r="E21" s="143"/>
      <c r="F21" s="143"/>
      <c r="G21" s="143"/>
      <c r="H21" s="141"/>
      <c r="I21" s="143"/>
      <c r="J21" s="184">
        <f>SUM(J5:J20)</f>
        <v>7200</v>
      </c>
      <c r="K21" s="367"/>
    </row>
    <row r="22" spans="1:11" ht="24.75" customHeight="1">
      <c r="A22" s="285"/>
      <c r="B22" s="186"/>
      <c r="C22" s="187"/>
      <c r="D22" s="187"/>
      <c r="E22" s="186"/>
      <c r="F22" s="186"/>
      <c r="G22" s="186"/>
      <c r="H22" s="247"/>
      <c r="I22" s="186"/>
      <c r="J22" s="188"/>
      <c r="K22" s="286"/>
    </row>
    <row r="23" spans="1:11" s="110" customFormat="1" ht="24.75" customHeight="1">
      <c r="A23" s="178" t="s">
        <v>229</v>
      </c>
      <c r="H23" s="179"/>
      <c r="K23" s="179"/>
    </row>
    <row r="24" spans="1:11" s="110" customFormat="1" ht="24.75" customHeight="1">
      <c r="A24" s="178" t="s">
        <v>105</v>
      </c>
      <c r="H24" s="179"/>
      <c r="K24" s="179"/>
    </row>
    <row r="25" spans="1:11" s="110" customFormat="1" ht="24.75" customHeight="1">
      <c r="A25" s="178" t="s">
        <v>230</v>
      </c>
      <c r="H25" s="179"/>
      <c r="K25" s="179"/>
    </row>
    <row r="26" spans="1:11" s="110" customFormat="1" ht="24.75" customHeight="1">
      <c r="A26" s="180" t="s">
        <v>163</v>
      </c>
      <c r="H26" s="179"/>
      <c r="K26" s="179"/>
    </row>
    <row r="27" spans="1:11" s="110" customFormat="1" ht="24.75" customHeight="1">
      <c r="A27" s="390" t="s">
        <v>231</v>
      </c>
      <c r="B27" s="395"/>
      <c r="C27" s="395"/>
      <c r="D27" s="395"/>
      <c r="E27" s="395"/>
      <c r="F27" s="395"/>
      <c r="G27" s="395"/>
      <c r="H27" s="395"/>
      <c r="I27" s="395"/>
      <c r="J27" s="395"/>
      <c r="K27" s="179"/>
    </row>
    <row r="28" spans="1:11" s="110" customFormat="1" ht="24.75" customHeight="1">
      <c r="A28" s="396" t="s">
        <v>232</v>
      </c>
      <c r="B28" s="396"/>
      <c r="C28" s="396"/>
      <c r="D28" s="396"/>
      <c r="E28" s="396"/>
      <c r="F28" s="396"/>
      <c r="G28" s="396"/>
      <c r="H28" s="396"/>
      <c r="I28" s="396"/>
      <c r="J28" s="396"/>
      <c r="K28" s="179"/>
    </row>
    <row r="29" spans="1:11" s="110" customFormat="1" ht="24.75" customHeight="1">
      <c r="A29" s="390" t="s">
        <v>213</v>
      </c>
      <c r="B29" s="395"/>
      <c r="C29" s="395"/>
      <c r="D29" s="395"/>
      <c r="E29" s="395"/>
      <c r="F29" s="395"/>
      <c r="G29" s="395"/>
      <c r="H29" s="395"/>
      <c r="I29" s="395"/>
      <c r="J29" s="395"/>
      <c r="K29" s="179"/>
    </row>
    <row r="30" spans="1:11" s="110" customFormat="1" ht="24.75" customHeight="1">
      <c r="A30" s="390" t="s">
        <v>214</v>
      </c>
      <c r="B30" s="395"/>
      <c r="C30" s="395"/>
      <c r="D30" s="395"/>
      <c r="E30" s="395"/>
      <c r="F30" s="395"/>
      <c r="G30" s="395"/>
      <c r="H30" s="395"/>
      <c r="I30" s="395"/>
      <c r="J30" s="395"/>
      <c r="K30" s="179"/>
    </row>
    <row r="31" spans="1:11" s="120" customFormat="1" ht="24.75" customHeight="1">
      <c r="A31" s="110" t="s">
        <v>215</v>
      </c>
      <c r="C31" s="336"/>
      <c r="D31" s="336"/>
      <c r="H31" s="191"/>
      <c r="K31" s="191"/>
    </row>
    <row r="32" spans="1:11" s="110" customFormat="1" ht="24.75" customHeight="1">
      <c r="A32" s="110" t="s">
        <v>238</v>
      </c>
      <c r="K32" s="179"/>
    </row>
    <row r="33" spans="3:4" ht="24">
      <c r="C33" s="56"/>
      <c r="D33" s="56"/>
    </row>
    <row r="34" spans="3:4" ht="24">
      <c r="C34" s="56"/>
      <c r="D34" s="56"/>
    </row>
    <row r="35" spans="3:4" ht="24">
      <c r="C35" s="56"/>
      <c r="D35" s="56"/>
    </row>
    <row r="36" spans="3:4" ht="24">
      <c r="C36" s="56"/>
      <c r="D36" s="56"/>
    </row>
    <row r="37" spans="3:4" ht="24">
      <c r="C37" s="56"/>
      <c r="D37" s="56"/>
    </row>
    <row r="38" spans="3:4" ht="24">
      <c r="C38" s="56"/>
      <c r="D38" s="56"/>
    </row>
  </sheetData>
  <sheetProtection/>
  <mergeCells count="6">
    <mergeCell ref="A29:J29"/>
    <mergeCell ref="A28:J28"/>
    <mergeCell ref="A30:J30"/>
    <mergeCell ref="A27:J27"/>
    <mergeCell ref="A1:K1"/>
    <mergeCell ref="A2:K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8.xml><?xml version="1.0" encoding="utf-8"?>
<worksheet xmlns="http://schemas.openxmlformats.org/spreadsheetml/2006/main" xmlns:r="http://schemas.openxmlformats.org/officeDocument/2006/relationships">
  <sheetPr>
    <pageSetUpPr fitToPage="1"/>
  </sheetPr>
  <dimension ref="A1:IU35"/>
  <sheetViews>
    <sheetView view="pageBreakPreview" zoomScale="70" zoomScaleNormal="70" zoomScaleSheetLayoutView="70" zoomScalePageLayoutView="0" workbookViewId="0" topLeftCell="A19">
      <selection activeCell="I62" sqref="I62"/>
    </sheetView>
  </sheetViews>
  <sheetFormatPr defaultColWidth="9.00390625" defaultRowHeight="15.75"/>
  <cols>
    <col min="1" max="3" width="20.625" style="21" customWidth="1"/>
    <col min="4" max="4" width="20.625" style="131" customWidth="1"/>
    <col min="5" max="5" width="20.625" style="21" customWidth="1"/>
    <col min="6" max="6" width="8.75390625" style="21" customWidth="1"/>
    <col min="7" max="7" width="24.25390625" style="21" customWidth="1"/>
    <col min="8" max="8" width="14.875" style="131" customWidth="1"/>
    <col min="9" max="9" width="22.50390625" style="21" customWidth="1"/>
    <col min="10" max="10" width="15.50390625" style="295" customWidth="1"/>
    <col min="11" max="11" width="18.625" style="21" bestFit="1" customWidth="1"/>
    <col min="12" max="16384" width="9.00390625" style="21" customWidth="1"/>
  </cols>
  <sheetData>
    <row r="1" spans="1:11" s="108" customFormat="1" ht="30" customHeight="1">
      <c r="A1" s="386" t="str">
        <f>'研發人員薪資表'!A1</f>
        <v>××股份有限公司</v>
      </c>
      <c r="B1" s="386"/>
      <c r="C1" s="386"/>
      <c r="D1" s="386"/>
      <c r="E1" s="386"/>
      <c r="F1" s="386"/>
      <c r="G1" s="386"/>
      <c r="H1" s="386"/>
      <c r="I1" s="386"/>
      <c r="J1" s="386"/>
      <c r="K1" s="386"/>
    </row>
    <row r="2" spans="1:11" s="108" customFormat="1" ht="30" customHeight="1">
      <c r="A2" s="388" t="s">
        <v>311</v>
      </c>
      <c r="B2" s="388"/>
      <c r="C2" s="388"/>
      <c r="D2" s="388"/>
      <c r="E2" s="388"/>
      <c r="F2" s="388"/>
      <c r="G2" s="388"/>
      <c r="H2" s="388"/>
      <c r="I2" s="388"/>
      <c r="J2" s="388"/>
      <c r="K2" s="388"/>
    </row>
    <row r="3" spans="1:11" s="108" customFormat="1" ht="30" customHeight="1" thickBot="1">
      <c r="A3" s="51"/>
      <c r="B3" s="51"/>
      <c r="C3" s="51"/>
      <c r="D3" s="277"/>
      <c r="E3" s="51"/>
      <c r="F3" s="51"/>
      <c r="G3" s="51"/>
      <c r="H3" s="277"/>
      <c r="I3" s="51"/>
      <c r="J3" s="113"/>
      <c r="K3" s="113" t="s">
        <v>45</v>
      </c>
    </row>
    <row r="4" spans="1:11" s="156" customFormat="1" ht="102.75" customHeight="1">
      <c r="A4" s="412" t="s">
        <v>288</v>
      </c>
      <c r="B4" s="406" t="s">
        <v>21</v>
      </c>
      <c r="C4" s="408" t="s">
        <v>289</v>
      </c>
      <c r="D4" s="406" t="s">
        <v>22</v>
      </c>
      <c r="E4" s="408" t="s">
        <v>164</v>
      </c>
      <c r="F4" s="153" t="s">
        <v>295</v>
      </c>
      <c r="G4" s="306" t="s">
        <v>300</v>
      </c>
      <c r="H4" s="153" t="s">
        <v>309</v>
      </c>
      <c r="I4" s="307" t="s">
        <v>296</v>
      </c>
      <c r="J4" s="306" t="s">
        <v>297</v>
      </c>
      <c r="K4" s="155" t="s">
        <v>298</v>
      </c>
    </row>
    <row r="5" spans="1:11" s="156" customFormat="1" ht="30" customHeight="1" thickBot="1">
      <c r="A5" s="413"/>
      <c r="B5" s="410"/>
      <c r="C5" s="409"/>
      <c r="D5" s="410"/>
      <c r="E5" s="414"/>
      <c r="F5" s="305" t="s">
        <v>290</v>
      </c>
      <c r="G5" s="296" t="s">
        <v>291</v>
      </c>
      <c r="H5" s="305" t="s">
        <v>292</v>
      </c>
      <c r="I5" s="305" t="s">
        <v>299</v>
      </c>
      <c r="J5" s="296" t="s">
        <v>293</v>
      </c>
      <c r="K5" s="308" t="s">
        <v>294</v>
      </c>
    </row>
    <row r="6" spans="1:11" s="108" customFormat="1" ht="24.75" customHeight="1">
      <c r="A6" s="287" t="s">
        <v>32</v>
      </c>
      <c r="B6" s="300" t="s">
        <v>85</v>
      </c>
      <c r="C6" s="262" t="s">
        <v>85</v>
      </c>
      <c r="D6" s="298" t="s">
        <v>33</v>
      </c>
      <c r="E6" s="301">
        <v>800000</v>
      </c>
      <c r="F6" s="298">
        <v>1</v>
      </c>
      <c r="G6" s="299">
        <v>600000</v>
      </c>
      <c r="H6" s="302">
        <v>10</v>
      </c>
      <c r="I6" s="303">
        <f>ROUND(G6/H6,2)</f>
        <v>60000</v>
      </c>
      <c r="J6" s="316">
        <f>'設備使用記錄表'!AK6</f>
        <v>0.68</v>
      </c>
      <c r="K6" s="304">
        <f>ROUND(I6*J6,0)</f>
        <v>40800</v>
      </c>
    </row>
    <row r="7" spans="1:11" s="108" customFormat="1" ht="24.75" customHeight="1">
      <c r="A7" s="288" t="s">
        <v>34</v>
      </c>
      <c r="B7" s="213" t="s">
        <v>86</v>
      </c>
      <c r="C7" s="213" t="s">
        <v>86</v>
      </c>
      <c r="D7" s="214" t="s">
        <v>35</v>
      </c>
      <c r="E7" s="250">
        <v>500000</v>
      </c>
      <c r="F7" s="214">
        <v>1</v>
      </c>
      <c r="G7" s="250">
        <v>420000</v>
      </c>
      <c r="H7" s="252">
        <v>20</v>
      </c>
      <c r="I7" s="251">
        <f>ROUND(G7/H7,2)</f>
        <v>21000</v>
      </c>
      <c r="J7" s="317">
        <f>'設備使用記錄表'!AK7</f>
        <v>1</v>
      </c>
      <c r="K7" s="253">
        <f>ROUND(I7*J7,0)</f>
        <v>21000</v>
      </c>
    </row>
    <row r="8" spans="1:11" s="108" customFormat="1" ht="24.75" customHeight="1">
      <c r="A8" s="288" t="s">
        <v>36</v>
      </c>
      <c r="B8" s="213" t="s">
        <v>37</v>
      </c>
      <c r="C8" s="213" t="s">
        <v>37</v>
      </c>
      <c r="D8" s="214" t="s">
        <v>38</v>
      </c>
      <c r="E8" s="250">
        <v>400000</v>
      </c>
      <c r="F8" s="214">
        <v>1</v>
      </c>
      <c r="G8" s="250">
        <v>200000</v>
      </c>
      <c r="H8" s="252">
        <v>30</v>
      </c>
      <c r="I8" s="251">
        <f>ROUND(G8/H8,2)</f>
        <v>6666.67</v>
      </c>
      <c r="J8" s="317">
        <f>'設備使用記錄表'!AK8</f>
        <v>0.5</v>
      </c>
      <c r="K8" s="253">
        <f>ROUND(I8*J8,0)</f>
        <v>3333</v>
      </c>
    </row>
    <row r="9" spans="1:11" s="108" customFormat="1" ht="24.75" customHeight="1">
      <c r="A9" s="288"/>
      <c r="B9" s="263"/>
      <c r="C9" s="263"/>
      <c r="D9" s="342"/>
      <c r="E9" s="343"/>
      <c r="F9" s="342"/>
      <c r="G9" s="343"/>
      <c r="H9" s="344"/>
      <c r="I9" s="251"/>
      <c r="J9" s="317">
        <f>'設備使用記錄表'!AK9</f>
        <v>0</v>
      </c>
      <c r="K9" s="253"/>
    </row>
    <row r="10" spans="1:11" s="108" customFormat="1" ht="24.75" customHeight="1">
      <c r="A10" s="288"/>
      <c r="B10" s="263"/>
      <c r="C10" s="263"/>
      <c r="D10" s="342"/>
      <c r="E10" s="343"/>
      <c r="F10" s="342"/>
      <c r="G10" s="343"/>
      <c r="H10" s="344"/>
      <c r="I10" s="251"/>
      <c r="J10" s="317">
        <f>'設備使用記錄表'!AK10</f>
        <v>1</v>
      </c>
      <c r="K10" s="253"/>
    </row>
    <row r="11" spans="1:11" s="108" customFormat="1" ht="24.75" customHeight="1" thickBot="1">
      <c r="A11" s="345"/>
      <c r="B11" s="346"/>
      <c r="C11" s="346"/>
      <c r="D11" s="347"/>
      <c r="E11" s="348"/>
      <c r="F11" s="347"/>
      <c r="G11" s="348"/>
      <c r="H11" s="350"/>
      <c r="I11" s="351"/>
      <c r="J11" s="352">
        <f>'設備使用記錄表'!AK11</f>
        <v>1</v>
      </c>
      <c r="K11" s="354"/>
    </row>
    <row r="12" spans="1:11" s="108" customFormat="1" ht="24.75" customHeight="1" thickBot="1">
      <c r="A12" s="397" t="s">
        <v>326</v>
      </c>
      <c r="B12" s="398"/>
      <c r="C12" s="398"/>
      <c r="D12" s="399"/>
      <c r="E12" s="189"/>
      <c r="F12" s="349"/>
      <c r="G12" s="189"/>
      <c r="H12" s="289"/>
      <c r="I12" s="189"/>
      <c r="J12" s="353">
        <f>SUM(J6:J8)</f>
        <v>2.18</v>
      </c>
      <c r="K12" s="355">
        <f>SUM(K6:K8)</f>
        <v>65133</v>
      </c>
    </row>
    <row r="13" spans="1:11" s="108" customFormat="1" ht="30" customHeight="1">
      <c r="A13" s="186"/>
      <c r="B13" s="187"/>
      <c r="C13" s="187"/>
      <c r="D13" s="247"/>
      <c r="E13" s="188"/>
      <c r="F13" s="188"/>
      <c r="G13" s="188"/>
      <c r="H13" s="286"/>
      <c r="I13" s="188"/>
      <c r="J13" s="291"/>
      <c r="K13" s="188"/>
    </row>
    <row r="14" spans="1:11" s="108" customFormat="1" ht="30" customHeight="1">
      <c r="A14" s="388" t="s">
        <v>312</v>
      </c>
      <c r="B14" s="388"/>
      <c r="C14" s="388"/>
      <c r="D14" s="388"/>
      <c r="E14" s="388"/>
      <c r="F14" s="388"/>
      <c r="G14" s="388"/>
      <c r="H14" s="388"/>
      <c r="I14" s="388"/>
      <c r="J14" s="388"/>
      <c r="K14" s="388"/>
    </row>
    <row r="15" spans="1:11" s="176" customFormat="1" ht="30" customHeight="1" thickBot="1">
      <c r="A15" s="51"/>
      <c r="B15" s="51"/>
      <c r="C15" s="51"/>
      <c r="D15" s="277"/>
      <c r="E15" s="51"/>
      <c r="F15" s="51"/>
      <c r="G15" s="51"/>
      <c r="H15" s="277"/>
      <c r="I15" s="51"/>
      <c r="J15" s="113"/>
      <c r="K15" s="113" t="s">
        <v>44</v>
      </c>
    </row>
    <row r="16" spans="1:11" s="156" customFormat="1" ht="73.5">
      <c r="A16" s="412" t="s">
        <v>20</v>
      </c>
      <c r="B16" s="406" t="s">
        <v>21</v>
      </c>
      <c r="C16" s="408" t="s">
        <v>289</v>
      </c>
      <c r="D16" s="406" t="s">
        <v>22</v>
      </c>
      <c r="E16" s="408" t="s">
        <v>164</v>
      </c>
      <c r="F16" s="153" t="s">
        <v>295</v>
      </c>
      <c r="G16" s="153" t="s">
        <v>307</v>
      </c>
      <c r="H16" s="153" t="s">
        <v>233</v>
      </c>
      <c r="I16" s="315" t="s">
        <v>308</v>
      </c>
      <c r="J16" s="306" t="s">
        <v>297</v>
      </c>
      <c r="K16" s="155" t="s">
        <v>298</v>
      </c>
    </row>
    <row r="17" spans="1:11" s="156" customFormat="1" ht="24.75" thickBot="1">
      <c r="A17" s="413"/>
      <c r="B17" s="407"/>
      <c r="C17" s="409"/>
      <c r="D17" s="410"/>
      <c r="E17" s="414"/>
      <c r="F17" s="305" t="s">
        <v>301</v>
      </c>
      <c r="G17" s="305" t="s">
        <v>302</v>
      </c>
      <c r="H17" s="305" t="s">
        <v>303</v>
      </c>
      <c r="I17" s="297" t="s">
        <v>304</v>
      </c>
      <c r="J17" s="296" t="s">
        <v>305</v>
      </c>
      <c r="K17" s="308" t="s">
        <v>306</v>
      </c>
    </row>
    <row r="18" spans="1:11" s="108" customFormat="1" ht="24.75" customHeight="1">
      <c r="A18" s="287" t="s">
        <v>49</v>
      </c>
      <c r="B18" s="309" t="s">
        <v>87</v>
      </c>
      <c r="C18" s="309" t="s">
        <v>87</v>
      </c>
      <c r="D18" s="298" t="s">
        <v>106</v>
      </c>
      <c r="E18" s="301">
        <v>150000</v>
      </c>
      <c r="F18" s="310">
        <v>1</v>
      </c>
      <c r="G18" s="311">
        <v>150000</v>
      </c>
      <c r="H18" s="302">
        <f>5*12</f>
        <v>60</v>
      </c>
      <c r="I18" s="312">
        <f>ROUND(G18/H18,2)</f>
        <v>2500</v>
      </c>
      <c r="J18" s="313">
        <f>'設備使用記錄表'!AK10</f>
        <v>1</v>
      </c>
      <c r="K18" s="314">
        <f>ROUND(I18*J18,0)</f>
        <v>2500</v>
      </c>
    </row>
    <row r="19" spans="1:11" s="108" customFormat="1" ht="24.75" customHeight="1">
      <c r="A19" s="288" t="s">
        <v>50</v>
      </c>
      <c r="B19" s="215" t="s">
        <v>88</v>
      </c>
      <c r="C19" s="215" t="s">
        <v>88</v>
      </c>
      <c r="D19" s="214" t="s">
        <v>107</v>
      </c>
      <c r="E19" s="250">
        <v>600000</v>
      </c>
      <c r="F19" s="214">
        <v>1</v>
      </c>
      <c r="G19" s="212">
        <v>600000</v>
      </c>
      <c r="H19" s="252">
        <f>5*12</f>
        <v>60</v>
      </c>
      <c r="I19" s="158">
        <f>ROUND(G19/H19,2)</f>
        <v>10000</v>
      </c>
      <c r="J19" s="292">
        <f>'設備使用記錄表'!AK11</f>
        <v>1</v>
      </c>
      <c r="K19" s="161">
        <f>ROUND(I19*J19,0)</f>
        <v>10000</v>
      </c>
    </row>
    <row r="20" spans="1:11" s="108" customFormat="1" ht="24.75" customHeight="1">
      <c r="A20" s="288"/>
      <c r="B20" s="215"/>
      <c r="C20" s="215"/>
      <c r="D20" s="214"/>
      <c r="E20" s="250"/>
      <c r="F20" s="214"/>
      <c r="G20" s="212"/>
      <c r="H20" s="252"/>
      <c r="I20" s="160"/>
      <c r="J20" s="292">
        <f>'設備使用記錄表'!AK12</f>
        <v>0</v>
      </c>
      <c r="K20" s="161"/>
    </row>
    <row r="21" spans="1:11" s="108" customFormat="1" ht="24.75" customHeight="1">
      <c r="A21" s="288"/>
      <c r="B21" s="215"/>
      <c r="C21" s="215"/>
      <c r="D21" s="214"/>
      <c r="E21" s="250"/>
      <c r="F21" s="214"/>
      <c r="G21" s="212"/>
      <c r="H21" s="252"/>
      <c r="I21" s="160"/>
      <c r="J21" s="292">
        <f>'設備使用記錄表'!AK13</f>
        <v>0</v>
      </c>
      <c r="K21" s="161"/>
    </row>
    <row r="22" spans="1:11" s="108" customFormat="1" ht="24.75" customHeight="1" thickBot="1">
      <c r="A22" s="356"/>
      <c r="B22" s="357"/>
      <c r="C22" s="357"/>
      <c r="D22" s="358"/>
      <c r="E22" s="359"/>
      <c r="F22" s="360"/>
      <c r="G22" s="245"/>
      <c r="H22" s="361"/>
      <c r="I22" s="363"/>
      <c r="J22" s="364">
        <f>'設備使用記錄表'!AK14</f>
        <v>0</v>
      </c>
      <c r="K22" s="366"/>
    </row>
    <row r="23" spans="1:11" s="108" customFormat="1" ht="24.75" customHeight="1" thickBot="1">
      <c r="A23" s="400" t="s">
        <v>327</v>
      </c>
      <c r="B23" s="401"/>
      <c r="C23" s="401"/>
      <c r="D23" s="402"/>
      <c r="E23" s="349"/>
      <c r="F23" s="289"/>
      <c r="G23" s="189"/>
      <c r="H23" s="362"/>
      <c r="I23" s="349"/>
      <c r="J23" s="365">
        <f>SUM(J18:J22)</f>
        <v>2</v>
      </c>
      <c r="K23" s="355">
        <f>SUM(K18:K22)</f>
        <v>12500</v>
      </c>
    </row>
    <row r="24" spans="1:11" s="108" customFormat="1" ht="24.75" customHeight="1" thickBot="1">
      <c r="A24" s="403" t="s">
        <v>328</v>
      </c>
      <c r="B24" s="404"/>
      <c r="C24" s="404"/>
      <c r="D24" s="405"/>
      <c r="E24" s="184"/>
      <c r="F24" s="184"/>
      <c r="G24" s="184"/>
      <c r="H24" s="290"/>
      <c r="I24" s="184"/>
      <c r="J24" s="293">
        <f>J12+J23</f>
        <v>4.18</v>
      </c>
      <c r="K24" s="185">
        <f>K23+K12</f>
        <v>77633</v>
      </c>
    </row>
    <row r="25" spans="1:11" s="108" customFormat="1" ht="24.75" customHeight="1">
      <c r="A25" s="186"/>
      <c r="B25" s="186"/>
      <c r="C25" s="186"/>
      <c r="D25" s="247"/>
      <c r="E25" s="188"/>
      <c r="F25" s="188"/>
      <c r="G25" s="188"/>
      <c r="H25" s="286"/>
      <c r="I25" s="188"/>
      <c r="J25" s="294"/>
      <c r="K25" s="188"/>
    </row>
    <row r="26" spans="1:11" s="110" customFormat="1" ht="24.75" customHeight="1">
      <c r="A26" s="411" t="s">
        <v>278</v>
      </c>
      <c r="B26" s="411"/>
      <c r="C26" s="411"/>
      <c r="D26" s="411"/>
      <c r="E26" s="411"/>
      <c r="F26" s="411"/>
      <c r="G26" s="411"/>
      <c r="H26" s="411"/>
      <c r="I26" s="411"/>
      <c r="J26" s="411"/>
      <c r="K26" s="411"/>
    </row>
    <row r="27" spans="1:11" s="110" customFormat="1" ht="24.75" customHeight="1">
      <c r="A27" s="411" t="s">
        <v>279</v>
      </c>
      <c r="B27" s="411"/>
      <c r="C27" s="411"/>
      <c r="D27" s="411"/>
      <c r="E27" s="411"/>
      <c r="F27" s="411"/>
      <c r="G27" s="411"/>
      <c r="H27" s="411"/>
      <c r="I27" s="411"/>
      <c r="J27" s="411"/>
      <c r="K27" s="411"/>
    </row>
    <row r="28" spans="1:11" s="110" customFormat="1" ht="24.75" customHeight="1">
      <c r="A28" s="396" t="s">
        <v>280</v>
      </c>
      <c r="B28" s="396"/>
      <c r="C28" s="396"/>
      <c r="D28" s="396"/>
      <c r="E28" s="396"/>
      <c r="F28" s="396"/>
      <c r="G28" s="396"/>
      <c r="H28" s="396"/>
      <c r="I28" s="396"/>
      <c r="J28" s="396"/>
      <c r="K28" s="396"/>
    </row>
    <row r="29" spans="1:255" s="110" customFormat="1" ht="24.75" customHeight="1">
      <c r="A29" s="396" t="s">
        <v>281</v>
      </c>
      <c r="B29" s="396"/>
      <c r="C29" s="396"/>
      <c r="D29" s="396"/>
      <c r="E29" s="396"/>
      <c r="F29" s="396"/>
      <c r="G29" s="396"/>
      <c r="H29" s="396"/>
      <c r="I29" s="396"/>
      <c r="J29" s="396"/>
      <c r="K29" s="396"/>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c r="BW29" s="390"/>
      <c r="BX29" s="390"/>
      <c r="BY29" s="390"/>
      <c r="BZ29" s="390"/>
      <c r="CA29" s="390"/>
      <c r="CB29" s="390"/>
      <c r="CC29" s="390"/>
      <c r="CD29" s="390"/>
      <c r="CE29" s="390"/>
      <c r="CF29" s="390"/>
      <c r="CG29" s="390"/>
      <c r="CH29" s="390"/>
      <c r="CI29" s="390"/>
      <c r="CJ29" s="390"/>
      <c r="CK29" s="390"/>
      <c r="CL29" s="390"/>
      <c r="CM29" s="390"/>
      <c r="CN29" s="390"/>
      <c r="CO29" s="390"/>
      <c r="CP29" s="390"/>
      <c r="CQ29" s="390"/>
      <c r="CR29" s="390"/>
      <c r="CS29" s="390"/>
      <c r="CT29" s="390"/>
      <c r="CU29" s="390"/>
      <c r="CV29" s="390"/>
      <c r="CW29" s="390"/>
      <c r="CX29" s="390"/>
      <c r="CY29" s="390"/>
      <c r="CZ29" s="390"/>
      <c r="DA29" s="390"/>
      <c r="DB29" s="390"/>
      <c r="DC29" s="390"/>
      <c r="DD29" s="390"/>
      <c r="DE29" s="390"/>
      <c r="DF29" s="390"/>
      <c r="DG29" s="390"/>
      <c r="DH29" s="390"/>
      <c r="DI29" s="390"/>
      <c r="DJ29" s="390"/>
      <c r="DK29" s="390"/>
      <c r="DL29" s="390"/>
      <c r="DM29" s="390"/>
      <c r="DN29" s="390"/>
      <c r="DO29" s="390"/>
      <c r="DP29" s="390"/>
      <c r="DQ29" s="390"/>
      <c r="DR29" s="390"/>
      <c r="DS29" s="390"/>
      <c r="DT29" s="390"/>
      <c r="DU29" s="390"/>
      <c r="DV29" s="390"/>
      <c r="DW29" s="390"/>
      <c r="DX29" s="390"/>
      <c r="DY29" s="390"/>
      <c r="DZ29" s="390"/>
      <c r="EA29" s="390"/>
      <c r="EB29" s="390"/>
      <c r="EC29" s="390"/>
      <c r="ED29" s="390"/>
      <c r="EE29" s="390"/>
      <c r="EF29" s="390"/>
      <c r="EG29" s="390"/>
      <c r="EH29" s="390"/>
      <c r="EI29" s="390"/>
      <c r="EJ29" s="390"/>
      <c r="EK29" s="390"/>
      <c r="EL29" s="390"/>
      <c r="EM29" s="390"/>
      <c r="EN29" s="390"/>
      <c r="EO29" s="390"/>
      <c r="EP29" s="390"/>
      <c r="EQ29" s="390"/>
      <c r="ER29" s="390"/>
      <c r="ES29" s="390"/>
      <c r="ET29" s="390"/>
      <c r="EU29" s="390"/>
      <c r="EV29" s="390"/>
      <c r="EW29" s="390"/>
      <c r="EX29" s="390"/>
      <c r="EY29" s="390"/>
      <c r="EZ29" s="390"/>
      <c r="FA29" s="390"/>
      <c r="FB29" s="390"/>
      <c r="FC29" s="390"/>
      <c r="FD29" s="390"/>
      <c r="FE29" s="390"/>
      <c r="FF29" s="390"/>
      <c r="FG29" s="390"/>
      <c r="FH29" s="390"/>
      <c r="FI29" s="390"/>
      <c r="FJ29" s="390"/>
      <c r="FK29" s="390"/>
      <c r="FL29" s="390"/>
      <c r="FM29" s="390"/>
      <c r="FN29" s="390"/>
      <c r="FO29" s="390"/>
      <c r="FP29" s="390"/>
      <c r="FQ29" s="390"/>
      <c r="FR29" s="390"/>
      <c r="FS29" s="390"/>
      <c r="FT29" s="390"/>
      <c r="FU29" s="390"/>
      <c r="FV29" s="390"/>
      <c r="FW29" s="390"/>
      <c r="FX29" s="390"/>
      <c r="FY29" s="390"/>
      <c r="FZ29" s="390"/>
      <c r="GA29" s="390"/>
      <c r="GB29" s="390"/>
      <c r="GC29" s="390"/>
      <c r="GD29" s="390"/>
      <c r="GE29" s="390"/>
      <c r="GF29" s="390"/>
      <c r="GG29" s="390"/>
      <c r="GH29" s="390"/>
      <c r="GI29" s="390"/>
      <c r="GJ29" s="390"/>
      <c r="GK29" s="390"/>
      <c r="GL29" s="390"/>
      <c r="GM29" s="390"/>
      <c r="GN29" s="390"/>
      <c r="GO29" s="390"/>
      <c r="GP29" s="390"/>
      <c r="GQ29" s="390"/>
      <c r="GR29" s="390"/>
      <c r="GS29" s="390"/>
      <c r="GT29" s="390"/>
      <c r="GU29" s="390"/>
      <c r="GV29" s="390"/>
      <c r="GW29" s="390"/>
      <c r="GX29" s="390"/>
      <c r="GY29" s="390"/>
      <c r="GZ29" s="390"/>
      <c r="HA29" s="390"/>
      <c r="HB29" s="390"/>
      <c r="HC29" s="390"/>
      <c r="HD29" s="390"/>
      <c r="HE29" s="390"/>
      <c r="HF29" s="390"/>
      <c r="HG29" s="390"/>
      <c r="HH29" s="390"/>
      <c r="HI29" s="390"/>
      <c r="HJ29" s="390"/>
      <c r="HK29" s="390"/>
      <c r="HL29" s="390"/>
      <c r="HM29" s="390"/>
      <c r="HN29" s="390"/>
      <c r="HO29" s="390"/>
      <c r="HP29" s="390"/>
      <c r="HQ29" s="390"/>
      <c r="HR29" s="390"/>
      <c r="HS29" s="390"/>
      <c r="HT29" s="390"/>
      <c r="HU29" s="390"/>
      <c r="HV29" s="390"/>
      <c r="HW29" s="390"/>
      <c r="HX29" s="390"/>
      <c r="HY29" s="390"/>
      <c r="HZ29" s="390"/>
      <c r="IA29" s="390"/>
      <c r="IB29" s="390"/>
      <c r="IC29" s="390"/>
      <c r="ID29" s="390"/>
      <c r="IE29" s="390"/>
      <c r="IF29" s="390"/>
      <c r="IG29" s="390"/>
      <c r="IH29" s="390"/>
      <c r="II29" s="390"/>
      <c r="IJ29" s="390"/>
      <c r="IK29" s="390"/>
      <c r="IL29" s="390"/>
      <c r="IM29" s="390"/>
      <c r="IN29" s="390"/>
      <c r="IO29" s="390"/>
      <c r="IP29" s="390"/>
      <c r="IQ29" s="390"/>
      <c r="IR29" s="390"/>
      <c r="IS29" s="390"/>
      <c r="IT29" s="390"/>
      <c r="IU29" s="390"/>
    </row>
    <row r="30" spans="1:11" s="110" customFormat="1" ht="24.75" customHeight="1">
      <c r="A30" s="396" t="s">
        <v>282</v>
      </c>
      <c r="B30" s="396"/>
      <c r="C30" s="396"/>
      <c r="D30" s="396"/>
      <c r="E30" s="396"/>
      <c r="F30" s="396"/>
      <c r="G30" s="396"/>
      <c r="H30" s="396"/>
      <c r="I30" s="396"/>
      <c r="J30" s="396"/>
      <c r="K30" s="396"/>
    </row>
    <row r="31" spans="1:255" s="110" customFormat="1" ht="24.75" customHeight="1">
      <c r="A31" s="396" t="s">
        <v>283</v>
      </c>
      <c r="B31" s="396"/>
      <c r="C31" s="396"/>
      <c r="D31" s="396"/>
      <c r="E31" s="396"/>
      <c r="F31" s="396"/>
      <c r="G31" s="396"/>
      <c r="H31" s="396"/>
      <c r="I31" s="396"/>
      <c r="J31" s="396"/>
      <c r="K31" s="396"/>
      <c r="L31" s="270"/>
      <c r="M31" s="270"/>
      <c r="N31" s="270"/>
      <c r="O31" s="270"/>
      <c r="P31" s="270"/>
      <c r="Q31" s="270"/>
      <c r="R31" s="270"/>
      <c r="S31" s="270"/>
      <c r="T31" s="270"/>
      <c r="U31" s="270"/>
      <c r="V31" s="27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0"/>
      <c r="BI31" s="390"/>
      <c r="BJ31" s="390"/>
      <c r="BK31" s="390"/>
      <c r="BL31" s="390"/>
      <c r="BM31" s="390"/>
      <c r="BN31" s="390"/>
      <c r="BO31" s="390"/>
      <c r="BP31" s="390"/>
      <c r="BQ31" s="390"/>
      <c r="BR31" s="390"/>
      <c r="BS31" s="390"/>
      <c r="BT31" s="390"/>
      <c r="BU31" s="390"/>
      <c r="BV31" s="390"/>
      <c r="BW31" s="390"/>
      <c r="BX31" s="390"/>
      <c r="BY31" s="390"/>
      <c r="BZ31" s="390"/>
      <c r="CA31" s="390"/>
      <c r="CB31" s="390"/>
      <c r="CC31" s="390"/>
      <c r="CD31" s="390"/>
      <c r="CE31" s="390"/>
      <c r="CF31" s="390"/>
      <c r="CG31" s="390"/>
      <c r="CH31" s="390"/>
      <c r="CI31" s="390"/>
      <c r="CJ31" s="390"/>
      <c r="CK31" s="390"/>
      <c r="CL31" s="390"/>
      <c r="CM31" s="390"/>
      <c r="CN31" s="390"/>
      <c r="CO31" s="390"/>
      <c r="CP31" s="390"/>
      <c r="CQ31" s="390"/>
      <c r="CR31" s="390"/>
      <c r="CS31" s="390"/>
      <c r="CT31" s="390"/>
      <c r="CU31" s="390"/>
      <c r="CV31" s="390"/>
      <c r="CW31" s="390"/>
      <c r="CX31" s="390"/>
      <c r="CY31" s="390"/>
      <c r="CZ31" s="390"/>
      <c r="DA31" s="390"/>
      <c r="DB31" s="390"/>
      <c r="DC31" s="390"/>
      <c r="DD31" s="390"/>
      <c r="DE31" s="390"/>
      <c r="DF31" s="390"/>
      <c r="DG31" s="390"/>
      <c r="DH31" s="390"/>
      <c r="DI31" s="390"/>
      <c r="DJ31" s="390"/>
      <c r="DK31" s="390"/>
      <c r="DL31" s="390"/>
      <c r="DM31" s="390"/>
      <c r="DN31" s="390"/>
      <c r="DO31" s="390"/>
      <c r="DP31" s="390"/>
      <c r="DQ31" s="390"/>
      <c r="DR31" s="390"/>
      <c r="DS31" s="390"/>
      <c r="DT31" s="390"/>
      <c r="DU31" s="390"/>
      <c r="DV31" s="390"/>
      <c r="DW31" s="390"/>
      <c r="DX31" s="390"/>
      <c r="DY31" s="390"/>
      <c r="DZ31" s="390"/>
      <c r="EA31" s="390"/>
      <c r="EB31" s="390"/>
      <c r="EC31" s="390"/>
      <c r="ED31" s="390"/>
      <c r="EE31" s="390"/>
      <c r="EF31" s="390"/>
      <c r="EG31" s="390"/>
      <c r="EH31" s="390"/>
      <c r="EI31" s="390"/>
      <c r="EJ31" s="390"/>
      <c r="EK31" s="390"/>
      <c r="EL31" s="390"/>
      <c r="EM31" s="390"/>
      <c r="EN31" s="390"/>
      <c r="EO31" s="390"/>
      <c r="EP31" s="390"/>
      <c r="EQ31" s="390"/>
      <c r="ER31" s="390"/>
      <c r="ES31" s="390"/>
      <c r="ET31" s="390"/>
      <c r="EU31" s="390"/>
      <c r="EV31" s="390"/>
      <c r="EW31" s="390"/>
      <c r="EX31" s="390"/>
      <c r="EY31" s="390"/>
      <c r="EZ31" s="390"/>
      <c r="FA31" s="390"/>
      <c r="FB31" s="390"/>
      <c r="FC31" s="390"/>
      <c r="FD31" s="390"/>
      <c r="FE31" s="390"/>
      <c r="FF31" s="390"/>
      <c r="FG31" s="390"/>
      <c r="FH31" s="390"/>
      <c r="FI31" s="390"/>
      <c r="FJ31" s="390"/>
      <c r="FK31" s="390"/>
      <c r="FL31" s="390"/>
      <c r="FM31" s="390"/>
      <c r="FN31" s="390"/>
      <c r="FO31" s="390"/>
      <c r="FP31" s="390"/>
      <c r="FQ31" s="390"/>
      <c r="FR31" s="390"/>
      <c r="FS31" s="390"/>
      <c r="FT31" s="390"/>
      <c r="FU31" s="390"/>
      <c r="FV31" s="390"/>
      <c r="FW31" s="390"/>
      <c r="FX31" s="390"/>
      <c r="FY31" s="390"/>
      <c r="FZ31" s="390"/>
      <c r="GA31" s="390"/>
      <c r="GB31" s="390"/>
      <c r="GC31" s="390"/>
      <c r="GD31" s="390"/>
      <c r="GE31" s="390"/>
      <c r="GF31" s="390"/>
      <c r="GG31" s="390"/>
      <c r="GH31" s="390"/>
      <c r="GI31" s="390"/>
      <c r="GJ31" s="390"/>
      <c r="GK31" s="390"/>
      <c r="GL31" s="390"/>
      <c r="GM31" s="390"/>
      <c r="GN31" s="390"/>
      <c r="GO31" s="390"/>
      <c r="GP31" s="390"/>
      <c r="GQ31" s="390"/>
      <c r="GR31" s="390"/>
      <c r="GS31" s="390"/>
      <c r="GT31" s="390"/>
      <c r="GU31" s="390"/>
      <c r="GV31" s="390"/>
      <c r="GW31" s="390"/>
      <c r="GX31" s="390"/>
      <c r="GY31" s="390"/>
      <c r="GZ31" s="390"/>
      <c r="HA31" s="390"/>
      <c r="HB31" s="390"/>
      <c r="HC31" s="390"/>
      <c r="HD31" s="390"/>
      <c r="HE31" s="390"/>
      <c r="HF31" s="390"/>
      <c r="HG31" s="390"/>
      <c r="HH31" s="390"/>
      <c r="HI31" s="390"/>
      <c r="HJ31" s="390"/>
      <c r="HK31" s="390"/>
      <c r="HL31" s="390"/>
      <c r="HM31" s="390"/>
      <c r="HN31" s="390"/>
      <c r="HO31" s="390"/>
      <c r="HP31" s="390"/>
      <c r="HQ31" s="390"/>
      <c r="HR31" s="390"/>
      <c r="HS31" s="390"/>
      <c r="HT31" s="390"/>
      <c r="HU31" s="390"/>
      <c r="HV31" s="390"/>
      <c r="HW31" s="390"/>
      <c r="HX31" s="390"/>
      <c r="HY31" s="390"/>
      <c r="HZ31" s="390"/>
      <c r="IA31" s="390"/>
      <c r="IB31" s="390"/>
      <c r="IC31" s="390"/>
      <c r="ID31" s="390"/>
      <c r="IE31" s="390"/>
      <c r="IF31" s="390"/>
      <c r="IG31" s="390"/>
      <c r="IH31" s="390"/>
      <c r="II31" s="390"/>
      <c r="IJ31" s="390"/>
      <c r="IK31" s="390"/>
      <c r="IL31" s="390"/>
      <c r="IM31" s="390"/>
      <c r="IN31" s="390"/>
      <c r="IO31" s="390"/>
      <c r="IP31" s="390"/>
      <c r="IQ31" s="390"/>
      <c r="IR31" s="390"/>
      <c r="IS31" s="390"/>
      <c r="IT31" s="390"/>
      <c r="IU31" s="390"/>
    </row>
    <row r="32" spans="1:255" s="110" customFormat="1" ht="24.75" customHeight="1">
      <c r="A32" s="396" t="s">
        <v>284</v>
      </c>
      <c r="B32" s="396"/>
      <c r="C32" s="396"/>
      <c r="D32" s="396"/>
      <c r="E32" s="396"/>
      <c r="F32" s="396"/>
      <c r="G32" s="396"/>
      <c r="H32" s="396"/>
      <c r="I32" s="396"/>
      <c r="J32" s="396"/>
      <c r="K32" s="396"/>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0"/>
      <c r="CC32" s="270"/>
      <c r="CD32" s="270"/>
      <c r="CE32" s="270"/>
      <c r="CF32" s="270"/>
      <c r="CG32" s="270"/>
      <c r="CH32" s="270"/>
      <c r="CI32" s="270"/>
      <c r="CJ32" s="270"/>
      <c r="CK32" s="270"/>
      <c r="CL32" s="270"/>
      <c r="CM32" s="270"/>
      <c r="CN32" s="270"/>
      <c r="CO32" s="270"/>
      <c r="CP32" s="270"/>
      <c r="CQ32" s="270"/>
      <c r="CR32" s="270"/>
      <c r="CS32" s="270"/>
      <c r="CT32" s="270"/>
      <c r="CU32" s="270"/>
      <c r="CV32" s="270"/>
      <c r="CW32" s="270"/>
      <c r="CX32" s="270"/>
      <c r="CY32" s="270"/>
      <c r="CZ32" s="270"/>
      <c r="DA32" s="270"/>
      <c r="DB32" s="270"/>
      <c r="DC32" s="270"/>
      <c r="DD32" s="270"/>
      <c r="DE32" s="270"/>
      <c r="DF32" s="270"/>
      <c r="DG32" s="270"/>
      <c r="DH32" s="270"/>
      <c r="DI32" s="270"/>
      <c r="DJ32" s="270"/>
      <c r="DK32" s="270"/>
      <c r="DL32" s="270"/>
      <c r="DM32" s="270"/>
      <c r="DN32" s="270"/>
      <c r="DO32" s="270"/>
      <c r="DP32" s="270"/>
      <c r="DQ32" s="270"/>
      <c r="DR32" s="270"/>
      <c r="DS32" s="270"/>
      <c r="DT32" s="270"/>
      <c r="DU32" s="270"/>
      <c r="DV32" s="270"/>
      <c r="DW32" s="270"/>
      <c r="DX32" s="270"/>
      <c r="DY32" s="270"/>
      <c r="DZ32" s="270"/>
      <c r="EA32" s="270"/>
      <c r="EB32" s="270"/>
      <c r="EC32" s="270"/>
      <c r="ED32" s="270"/>
      <c r="EE32" s="270"/>
      <c r="EF32" s="270"/>
      <c r="EG32" s="270"/>
      <c r="EH32" s="270"/>
      <c r="EI32" s="270"/>
      <c r="EJ32" s="270"/>
      <c r="EK32" s="270"/>
      <c r="EL32" s="270"/>
      <c r="EM32" s="270"/>
      <c r="EN32" s="270"/>
      <c r="EO32" s="270"/>
      <c r="EP32" s="270"/>
      <c r="EQ32" s="270"/>
      <c r="ER32" s="270"/>
      <c r="ES32" s="270"/>
      <c r="ET32" s="270"/>
      <c r="EU32" s="270"/>
      <c r="EV32" s="270"/>
      <c r="EW32" s="270"/>
      <c r="EX32" s="270"/>
      <c r="EY32" s="270"/>
      <c r="EZ32" s="270"/>
      <c r="FA32" s="270"/>
      <c r="FB32" s="270"/>
      <c r="FC32" s="270"/>
      <c r="FD32" s="270"/>
      <c r="FE32" s="270"/>
      <c r="FF32" s="270"/>
      <c r="FG32" s="270"/>
      <c r="FH32" s="270"/>
      <c r="FI32" s="270"/>
      <c r="FJ32" s="270"/>
      <c r="FK32" s="270"/>
      <c r="FL32" s="270"/>
      <c r="FM32" s="270"/>
      <c r="FN32" s="270"/>
      <c r="FO32" s="270"/>
      <c r="FP32" s="270"/>
      <c r="FQ32" s="270"/>
      <c r="FR32" s="270"/>
      <c r="FS32" s="270"/>
      <c r="FT32" s="270"/>
      <c r="FU32" s="270"/>
      <c r="FV32" s="270"/>
      <c r="FW32" s="270"/>
      <c r="FX32" s="270"/>
      <c r="FY32" s="270"/>
      <c r="FZ32" s="270"/>
      <c r="GA32" s="270"/>
      <c r="GB32" s="270"/>
      <c r="GC32" s="270"/>
      <c r="GD32" s="270"/>
      <c r="GE32" s="270"/>
      <c r="GF32" s="270"/>
      <c r="GG32" s="270"/>
      <c r="GH32" s="270"/>
      <c r="GI32" s="270"/>
      <c r="GJ32" s="270"/>
      <c r="GK32" s="270"/>
      <c r="GL32" s="270"/>
      <c r="GM32" s="270"/>
      <c r="GN32" s="270"/>
      <c r="GO32" s="270"/>
      <c r="GP32" s="270"/>
      <c r="GQ32" s="270"/>
      <c r="GR32" s="270"/>
      <c r="GS32" s="270"/>
      <c r="GT32" s="270"/>
      <c r="GU32" s="270"/>
      <c r="GV32" s="270"/>
      <c r="GW32" s="270"/>
      <c r="GX32" s="270"/>
      <c r="GY32" s="270"/>
      <c r="GZ32" s="270"/>
      <c r="HA32" s="270"/>
      <c r="HB32" s="270"/>
      <c r="HC32" s="270"/>
      <c r="HD32" s="270"/>
      <c r="HE32" s="270"/>
      <c r="HF32" s="270"/>
      <c r="HG32" s="270"/>
      <c r="HH32" s="270"/>
      <c r="HI32" s="270"/>
      <c r="HJ32" s="270"/>
      <c r="HK32" s="270"/>
      <c r="HL32" s="270"/>
      <c r="HM32" s="270"/>
      <c r="HN32" s="270"/>
      <c r="HO32" s="270"/>
      <c r="HP32" s="270"/>
      <c r="HQ32" s="270"/>
      <c r="HR32" s="270"/>
      <c r="HS32" s="270"/>
      <c r="HT32" s="270"/>
      <c r="HU32" s="270"/>
      <c r="HV32" s="270"/>
      <c r="HW32" s="270"/>
      <c r="HX32" s="270"/>
      <c r="HY32" s="270"/>
      <c r="HZ32" s="270"/>
      <c r="IA32" s="270"/>
      <c r="IB32" s="270"/>
      <c r="IC32" s="270"/>
      <c r="ID32" s="270"/>
      <c r="IE32" s="270"/>
      <c r="IF32" s="270"/>
      <c r="IG32" s="270"/>
      <c r="IH32" s="270"/>
      <c r="II32" s="270"/>
      <c r="IJ32" s="270"/>
      <c r="IK32" s="270"/>
      <c r="IL32" s="270"/>
      <c r="IM32" s="270"/>
      <c r="IN32" s="270"/>
      <c r="IO32" s="270"/>
      <c r="IP32" s="270"/>
      <c r="IQ32" s="270"/>
      <c r="IR32" s="270"/>
      <c r="IS32" s="270"/>
      <c r="IT32" s="270"/>
      <c r="IU32" s="270"/>
    </row>
    <row r="33" spans="1:255" s="110" customFormat="1" ht="24.75" customHeight="1">
      <c r="A33" s="396" t="s">
        <v>285</v>
      </c>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6"/>
      <c r="AY33" s="396"/>
      <c r="AZ33" s="396"/>
      <c r="BA33" s="396"/>
      <c r="BB33" s="396"/>
      <c r="BC33" s="396"/>
      <c r="BD33" s="396"/>
      <c r="BE33" s="396"/>
      <c r="BF33" s="396"/>
      <c r="BG33" s="396"/>
      <c r="BH33" s="396"/>
      <c r="BI33" s="396"/>
      <c r="BJ33" s="396"/>
      <c r="BK33" s="396"/>
      <c r="BL33" s="396"/>
      <c r="BM33" s="396"/>
      <c r="BN33" s="396"/>
      <c r="BO33" s="396"/>
      <c r="BP33" s="396"/>
      <c r="BQ33" s="396"/>
      <c r="BR33" s="396"/>
      <c r="BS33" s="396"/>
      <c r="BT33" s="396"/>
      <c r="BU33" s="396"/>
      <c r="BV33" s="396"/>
      <c r="BW33" s="396"/>
      <c r="BX33" s="396"/>
      <c r="BY33" s="396"/>
      <c r="BZ33" s="396"/>
      <c r="CA33" s="396"/>
      <c r="CB33" s="396"/>
      <c r="CC33" s="396"/>
      <c r="CD33" s="396"/>
      <c r="CE33" s="396"/>
      <c r="CF33" s="396"/>
      <c r="CG33" s="396"/>
      <c r="CH33" s="396"/>
      <c r="CI33" s="396"/>
      <c r="CJ33" s="396"/>
      <c r="CK33" s="396"/>
      <c r="CL33" s="396"/>
      <c r="CM33" s="396"/>
      <c r="CN33" s="396"/>
      <c r="CO33" s="396"/>
      <c r="CP33" s="396"/>
      <c r="CQ33" s="396"/>
      <c r="CR33" s="396"/>
      <c r="CS33" s="396"/>
      <c r="CT33" s="396"/>
      <c r="CU33" s="396"/>
      <c r="CV33" s="396"/>
      <c r="CW33" s="396"/>
      <c r="CX33" s="396"/>
      <c r="CY33" s="396"/>
      <c r="CZ33" s="396"/>
      <c r="DA33" s="396"/>
      <c r="DB33" s="396"/>
      <c r="DC33" s="396"/>
      <c r="DD33" s="396"/>
      <c r="DE33" s="396"/>
      <c r="DF33" s="396"/>
      <c r="DG33" s="396"/>
      <c r="DH33" s="396"/>
      <c r="DI33" s="396"/>
      <c r="DJ33" s="396"/>
      <c r="DK33" s="396"/>
      <c r="DL33" s="396"/>
      <c r="DM33" s="396"/>
      <c r="DN33" s="396"/>
      <c r="DO33" s="396"/>
      <c r="DP33" s="396"/>
      <c r="DQ33" s="396"/>
      <c r="DR33" s="396"/>
      <c r="DS33" s="396"/>
      <c r="DT33" s="396"/>
      <c r="DU33" s="396"/>
      <c r="DV33" s="396"/>
      <c r="DW33" s="396"/>
      <c r="DX33" s="396"/>
      <c r="DY33" s="396"/>
      <c r="DZ33" s="396"/>
      <c r="EA33" s="396"/>
      <c r="EB33" s="396"/>
      <c r="EC33" s="396"/>
      <c r="ED33" s="396"/>
      <c r="EE33" s="396"/>
      <c r="EF33" s="396"/>
      <c r="EG33" s="396"/>
      <c r="EH33" s="396"/>
      <c r="EI33" s="396"/>
      <c r="EJ33" s="396"/>
      <c r="EK33" s="396"/>
      <c r="EL33" s="396"/>
      <c r="EM33" s="396"/>
      <c r="EN33" s="396"/>
      <c r="EO33" s="396"/>
      <c r="EP33" s="396"/>
      <c r="EQ33" s="396"/>
      <c r="ER33" s="396"/>
      <c r="ES33" s="396"/>
      <c r="ET33" s="396"/>
      <c r="EU33" s="396"/>
      <c r="EV33" s="396"/>
      <c r="EW33" s="396"/>
      <c r="EX33" s="396"/>
      <c r="EY33" s="396"/>
      <c r="EZ33" s="396"/>
      <c r="FA33" s="396"/>
      <c r="FB33" s="396"/>
      <c r="FC33" s="396"/>
      <c r="FD33" s="396"/>
      <c r="FE33" s="396"/>
      <c r="FF33" s="396"/>
      <c r="FG33" s="396"/>
      <c r="FH33" s="396"/>
      <c r="FI33" s="396"/>
      <c r="FJ33" s="396"/>
      <c r="FK33" s="396"/>
      <c r="FL33" s="396"/>
      <c r="FM33" s="396"/>
      <c r="FN33" s="396"/>
      <c r="FO33" s="396"/>
      <c r="FP33" s="396"/>
      <c r="FQ33" s="396"/>
      <c r="FR33" s="396"/>
      <c r="FS33" s="396"/>
      <c r="FT33" s="396"/>
      <c r="FU33" s="396"/>
      <c r="FV33" s="396"/>
      <c r="FW33" s="396"/>
      <c r="FX33" s="396"/>
      <c r="FY33" s="396"/>
      <c r="FZ33" s="396"/>
      <c r="GA33" s="396"/>
      <c r="GB33" s="396"/>
      <c r="GC33" s="396"/>
      <c r="GD33" s="396"/>
      <c r="GE33" s="396"/>
      <c r="GF33" s="396"/>
      <c r="GG33" s="396"/>
      <c r="GH33" s="396"/>
      <c r="GI33" s="396"/>
      <c r="GJ33" s="396"/>
      <c r="GK33" s="396"/>
      <c r="GL33" s="396"/>
      <c r="GM33" s="396"/>
      <c r="GN33" s="396"/>
      <c r="GO33" s="396"/>
      <c r="GP33" s="396"/>
      <c r="GQ33" s="396"/>
      <c r="GR33" s="396"/>
      <c r="GS33" s="396"/>
      <c r="GT33" s="396"/>
      <c r="GU33" s="396"/>
      <c r="GV33" s="396"/>
      <c r="GW33" s="396"/>
      <c r="GX33" s="396"/>
      <c r="GY33" s="396"/>
      <c r="GZ33" s="396"/>
      <c r="HA33" s="396"/>
      <c r="HB33" s="396"/>
      <c r="HC33" s="396"/>
      <c r="HD33" s="396"/>
      <c r="HE33" s="396"/>
      <c r="HF33" s="396"/>
      <c r="HG33" s="396"/>
      <c r="HH33" s="396"/>
      <c r="HI33" s="396"/>
      <c r="HJ33" s="396"/>
      <c r="HK33" s="396"/>
      <c r="HL33" s="396"/>
      <c r="HM33" s="396"/>
      <c r="HN33" s="396"/>
      <c r="HO33" s="396"/>
      <c r="HP33" s="396"/>
      <c r="HQ33" s="396"/>
      <c r="HR33" s="396"/>
      <c r="HS33" s="396"/>
      <c r="HT33" s="396"/>
      <c r="HU33" s="396"/>
      <c r="HV33" s="396"/>
      <c r="HW33" s="396"/>
      <c r="HX33" s="396"/>
      <c r="HY33" s="396"/>
      <c r="HZ33" s="396"/>
      <c r="IA33" s="396"/>
      <c r="IB33" s="396"/>
      <c r="IC33" s="396"/>
      <c r="ID33" s="396"/>
      <c r="IE33" s="396"/>
      <c r="IF33" s="396"/>
      <c r="IG33" s="396"/>
      <c r="IH33" s="396"/>
      <c r="II33" s="396"/>
      <c r="IJ33" s="396"/>
      <c r="IK33" s="396"/>
      <c r="IL33" s="396"/>
      <c r="IM33" s="396"/>
      <c r="IN33" s="396"/>
      <c r="IO33" s="396"/>
      <c r="IP33" s="396"/>
      <c r="IQ33" s="396"/>
      <c r="IR33" s="396"/>
      <c r="IS33" s="396"/>
      <c r="IT33" s="396"/>
      <c r="IU33" s="396"/>
    </row>
    <row r="34" spans="1:11" s="181" customFormat="1" ht="24.75" customHeight="1">
      <c r="A34" s="411" t="s">
        <v>286</v>
      </c>
      <c r="B34" s="411"/>
      <c r="C34" s="411"/>
      <c r="D34" s="411"/>
      <c r="E34" s="411"/>
      <c r="F34" s="411"/>
      <c r="G34" s="411"/>
      <c r="H34" s="411"/>
      <c r="I34" s="411"/>
      <c r="J34" s="411"/>
      <c r="K34" s="411"/>
    </row>
    <row r="35" spans="1:11" s="110" customFormat="1" ht="24.75" customHeight="1">
      <c r="A35" s="411" t="s">
        <v>287</v>
      </c>
      <c r="B35" s="411"/>
      <c r="C35" s="411"/>
      <c r="D35" s="411"/>
      <c r="E35" s="411"/>
      <c r="F35" s="411"/>
      <c r="G35" s="411"/>
      <c r="H35" s="411"/>
      <c r="I35" s="411"/>
      <c r="J35" s="411"/>
      <c r="K35" s="411"/>
    </row>
  </sheetData>
  <sheetProtection/>
  <mergeCells count="88">
    <mergeCell ref="A31:K31"/>
    <mergeCell ref="A32:K32"/>
    <mergeCell ref="A33:K33"/>
    <mergeCell ref="A34:K34"/>
    <mergeCell ref="GJ33:GU33"/>
    <mergeCell ref="GV33:HG33"/>
    <mergeCell ref="AV33:BG33"/>
    <mergeCell ref="BH33:BS33"/>
    <mergeCell ref="BT33:CE33"/>
    <mergeCell ref="CF33:CQ33"/>
    <mergeCell ref="HH33:HS33"/>
    <mergeCell ref="HT33:IE33"/>
    <mergeCell ref="IF33:IQ33"/>
    <mergeCell ref="IR33:IU33"/>
    <mergeCell ref="DP33:EA33"/>
    <mergeCell ref="EB33:EM33"/>
    <mergeCell ref="EN33:EY33"/>
    <mergeCell ref="EZ33:FK33"/>
    <mergeCell ref="FL33:FW33"/>
    <mergeCell ref="FX33:GI33"/>
    <mergeCell ref="CR33:DC33"/>
    <mergeCell ref="DD33:DO33"/>
    <mergeCell ref="L33:W33"/>
    <mergeCell ref="X33:AI33"/>
    <mergeCell ref="AJ33:AU33"/>
    <mergeCell ref="A35:K35"/>
    <mergeCell ref="B4:B5"/>
    <mergeCell ref="C4:C5"/>
    <mergeCell ref="D4:D5"/>
    <mergeCell ref="E4:E5"/>
    <mergeCell ref="A16:A17"/>
    <mergeCell ref="E16:E17"/>
    <mergeCell ref="HH29:HS29"/>
    <mergeCell ref="HT29:IE29"/>
    <mergeCell ref="IF29:IQ29"/>
    <mergeCell ref="IR29:IU29"/>
    <mergeCell ref="EN29:EY29"/>
    <mergeCell ref="EZ29:FK29"/>
    <mergeCell ref="FL29:FW29"/>
    <mergeCell ref="FX29:GI29"/>
    <mergeCell ref="GJ29:GU29"/>
    <mergeCell ref="GV29:HG29"/>
    <mergeCell ref="BT29:CE29"/>
    <mergeCell ref="CF29:CQ29"/>
    <mergeCell ref="CR29:DC29"/>
    <mergeCell ref="DD29:DO29"/>
    <mergeCell ref="DO31:DZ31"/>
    <mergeCell ref="DP29:EA29"/>
    <mergeCell ref="EA31:EL31"/>
    <mergeCell ref="EB29:EM29"/>
    <mergeCell ref="EM31:EX31"/>
    <mergeCell ref="DC31:DN31"/>
    <mergeCell ref="L29:W29"/>
    <mergeCell ref="X29:AI29"/>
    <mergeCell ref="AJ29:AU29"/>
    <mergeCell ref="AV29:BG29"/>
    <mergeCell ref="BH29:BS29"/>
    <mergeCell ref="A26:K26"/>
    <mergeCell ref="A27:K27"/>
    <mergeCell ref="A1:K1"/>
    <mergeCell ref="A2:K2"/>
    <mergeCell ref="A14:K14"/>
    <mergeCell ref="A28:K28"/>
    <mergeCell ref="A29:K29"/>
    <mergeCell ref="A30:K30"/>
    <mergeCell ref="B16:B17"/>
    <mergeCell ref="C16:C17"/>
    <mergeCell ref="D16:D17"/>
    <mergeCell ref="A4:A5"/>
    <mergeCell ref="AI31:AT31"/>
    <mergeCell ref="AU31:BF31"/>
    <mergeCell ref="IE31:IP31"/>
    <mergeCell ref="IQ31:IU31"/>
    <mergeCell ref="FW31:GH31"/>
    <mergeCell ref="GI31:GT31"/>
    <mergeCell ref="GU31:HF31"/>
    <mergeCell ref="HG31:HR31"/>
    <mergeCell ref="HS31:ID31"/>
    <mergeCell ref="W31:AH31"/>
    <mergeCell ref="A12:D12"/>
    <mergeCell ref="A23:D23"/>
    <mergeCell ref="A24:D24"/>
    <mergeCell ref="EY31:FJ31"/>
    <mergeCell ref="FK31:FV31"/>
    <mergeCell ref="BG31:BR31"/>
    <mergeCell ref="BS31:CD31"/>
    <mergeCell ref="CE31:CP31"/>
    <mergeCell ref="CQ31:DB31"/>
  </mergeCells>
  <printOptions horizontalCentered="1"/>
  <pageMargins left="0" right="0" top="0.5511811023622047" bottom="0.5511811023622047" header="0.31496062992125984" footer="0.31496062992125984"/>
  <pageSetup fitToHeight="1" fitToWidth="1" horizontalDpi="600" verticalDpi="600" orientation="landscape" paperSize="9" scale="51" r:id="rId1"/>
  <rowBreaks count="1" manualBreakCount="1">
    <brk id="13"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DN43"/>
  <sheetViews>
    <sheetView view="pageBreakPreview" zoomScale="90" zoomScaleNormal="75" zoomScaleSheetLayoutView="90" zoomScalePageLayoutView="0" workbookViewId="0" topLeftCell="A1">
      <selection activeCell="C7" sqref="C7"/>
    </sheetView>
  </sheetViews>
  <sheetFormatPr defaultColWidth="9.00390625" defaultRowHeight="15.75"/>
  <cols>
    <col min="1" max="1" width="1.625" style="21" customWidth="1"/>
    <col min="2" max="2" width="1.75390625" style="21" customWidth="1"/>
    <col min="3" max="3" width="10.625" style="21" customWidth="1"/>
    <col min="4" max="34" width="3.25390625" style="21" customWidth="1"/>
    <col min="35" max="35" width="5.25390625" style="21" bestFit="1" customWidth="1"/>
    <col min="36" max="36" width="6.00390625" style="21" customWidth="1"/>
    <col min="37" max="37" width="6.50390625" style="21" bestFit="1" customWidth="1"/>
    <col min="38" max="118" width="9.00390625" style="60" customWidth="1"/>
    <col min="119" max="16384" width="9.00390625" style="21" customWidth="1"/>
  </cols>
  <sheetData>
    <row r="1" spans="1:118" s="108" customFormat="1" ht="30" customHeight="1">
      <c r="A1" s="386" t="str">
        <f>'研發人員薪資表'!A1</f>
        <v>××股份有限公司</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row>
    <row r="2" spans="1:118" s="108" customFormat="1" ht="30" customHeight="1">
      <c r="A2" s="387" t="s">
        <v>136</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row>
    <row r="3" spans="1:118" s="20" customFormat="1" ht="37.5" customHeight="1">
      <c r="A3" s="415"/>
      <c r="B3" s="416"/>
      <c r="C3" s="14" t="s">
        <v>21</v>
      </c>
      <c r="D3" s="18">
        <v>1</v>
      </c>
      <c r="E3" s="18">
        <v>2</v>
      </c>
      <c r="F3" s="18">
        <v>3</v>
      </c>
      <c r="G3" s="18">
        <v>4</v>
      </c>
      <c r="H3" s="18">
        <v>5</v>
      </c>
      <c r="I3" s="18">
        <v>6</v>
      </c>
      <c r="J3" s="18">
        <v>7</v>
      </c>
      <c r="K3" s="18">
        <v>8</v>
      </c>
      <c r="L3" s="18">
        <v>9</v>
      </c>
      <c r="M3" s="18">
        <v>10</v>
      </c>
      <c r="N3" s="18">
        <v>11</v>
      </c>
      <c r="O3" s="18">
        <v>12</v>
      </c>
      <c r="P3" s="18">
        <v>13</v>
      </c>
      <c r="Q3" s="18">
        <v>14</v>
      </c>
      <c r="R3" s="18">
        <v>15</v>
      </c>
      <c r="S3" s="18">
        <v>16</v>
      </c>
      <c r="T3" s="18">
        <v>17</v>
      </c>
      <c r="U3" s="18">
        <v>18</v>
      </c>
      <c r="V3" s="18">
        <v>19</v>
      </c>
      <c r="W3" s="18">
        <v>20</v>
      </c>
      <c r="X3" s="18">
        <v>21</v>
      </c>
      <c r="Y3" s="18">
        <v>22</v>
      </c>
      <c r="Z3" s="18">
        <v>23</v>
      </c>
      <c r="AA3" s="18">
        <v>24</v>
      </c>
      <c r="AB3" s="18">
        <v>25</v>
      </c>
      <c r="AC3" s="18">
        <v>26</v>
      </c>
      <c r="AD3" s="18">
        <v>27</v>
      </c>
      <c r="AE3" s="18">
        <v>28</v>
      </c>
      <c r="AF3" s="18">
        <v>29</v>
      </c>
      <c r="AG3" s="18">
        <v>30</v>
      </c>
      <c r="AH3" s="18">
        <v>31</v>
      </c>
      <c r="AI3" s="14" t="s">
        <v>0</v>
      </c>
      <c r="AJ3" s="59" t="s">
        <v>72</v>
      </c>
      <c r="AK3" s="15" t="s">
        <v>73</v>
      </c>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row>
    <row r="4" spans="1:37" s="61" customFormat="1" ht="24.75" customHeight="1">
      <c r="A4" s="81"/>
      <c r="B4" s="63"/>
      <c r="C4" s="64"/>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6"/>
      <c r="AJ4" s="66"/>
      <c r="AK4" s="67"/>
    </row>
    <row r="5" spans="1:37" s="61" customFormat="1" ht="24.75" customHeight="1">
      <c r="A5" s="80" t="s">
        <v>134</v>
      </c>
      <c r="B5" s="62"/>
      <c r="C5" s="64"/>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6"/>
      <c r="AJ5" s="66"/>
      <c r="AK5" s="67"/>
    </row>
    <row r="6" spans="1:37" s="71" customFormat="1" ht="24.75" customHeight="1">
      <c r="A6" s="24"/>
      <c r="B6" s="68"/>
      <c r="C6" s="72" t="str">
        <f>'研發設備使用費'!C6</f>
        <v>成型機</v>
      </c>
      <c r="D6" s="69"/>
      <c r="E6" s="69"/>
      <c r="F6" s="69">
        <v>8</v>
      </c>
      <c r="G6" s="69">
        <v>8</v>
      </c>
      <c r="H6" s="69">
        <v>8</v>
      </c>
      <c r="I6" s="69">
        <v>8</v>
      </c>
      <c r="J6" s="69">
        <v>8</v>
      </c>
      <c r="K6" s="69"/>
      <c r="L6" s="69"/>
      <c r="M6" s="69">
        <v>8</v>
      </c>
      <c r="N6" s="69">
        <v>8</v>
      </c>
      <c r="O6" s="69">
        <v>8</v>
      </c>
      <c r="P6" s="69">
        <v>8</v>
      </c>
      <c r="Q6" s="69">
        <v>4</v>
      </c>
      <c r="R6" s="69"/>
      <c r="S6" s="69"/>
      <c r="T6" s="69">
        <v>8</v>
      </c>
      <c r="U6" s="69">
        <v>8</v>
      </c>
      <c r="V6" s="69">
        <v>8</v>
      </c>
      <c r="W6" s="69">
        <v>4</v>
      </c>
      <c r="X6" s="69">
        <v>4</v>
      </c>
      <c r="Y6" s="69"/>
      <c r="Z6" s="69"/>
      <c r="AA6" s="69"/>
      <c r="AB6" s="69"/>
      <c r="AC6" s="69"/>
      <c r="AD6" s="69"/>
      <c r="AE6" s="69"/>
      <c r="AF6" s="69"/>
      <c r="AG6" s="69"/>
      <c r="AH6" s="69"/>
      <c r="AI6" s="8">
        <f>SUM(D6:AH6)</f>
        <v>108</v>
      </c>
      <c r="AJ6" s="211">
        <v>160</v>
      </c>
      <c r="AK6" s="70">
        <f>IF((AI6/$AJ$6)&gt;1,1,(ROUND(AI6/$AJ$6,2)))</f>
        <v>0.68</v>
      </c>
    </row>
    <row r="7" spans="1:37" s="71" customFormat="1" ht="24.75" customHeight="1">
      <c r="A7" s="24"/>
      <c r="B7" s="68"/>
      <c r="C7" s="72" t="str">
        <f>'研發設備使用費'!C7</f>
        <v>磨石機</v>
      </c>
      <c r="D7" s="69"/>
      <c r="E7" s="69"/>
      <c r="F7" s="69">
        <v>8</v>
      </c>
      <c r="G7" s="69">
        <v>8</v>
      </c>
      <c r="H7" s="69">
        <v>8</v>
      </c>
      <c r="I7" s="69">
        <v>8</v>
      </c>
      <c r="J7" s="69">
        <v>8</v>
      </c>
      <c r="K7" s="69"/>
      <c r="L7" s="69"/>
      <c r="M7" s="69">
        <v>8</v>
      </c>
      <c r="N7" s="69">
        <v>8</v>
      </c>
      <c r="O7" s="69">
        <v>8</v>
      </c>
      <c r="P7" s="69">
        <v>8</v>
      </c>
      <c r="Q7" s="69">
        <v>8</v>
      </c>
      <c r="R7" s="69"/>
      <c r="S7" s="69"/>
      <c r="T7" s="69">
        <v>8</v>
      </c>
      <c r="U7" s="69">
        <v>8</v>
      </c>
      <c r="V7" s="69">
        <v>8</v>
      </c>
      <c r="W7" s="69">
        <v>8</v>
      </c>
      <c r="X7" s="69">
        <v>8</v>
      </c>
      <c r="Y7" s="69"/>
      <c r="Z7" s="69"/>
      <c r="AA7" s="69">
        <v>8</v>
      </c>
      <c r="AB7" s="69">
        <v>8</v>
      </c>
      <c r="AC7" s="69">
        <v>8</v>
      </c>
      <c r="AD7" s="69">
        <v>8</v>
      </c>
      <c r="AE7" s="69">
        <v>8</v>
      </c>
      <c r="AF7" s="69"/>
      <c r="AG7" s="69"/>
      <c r="AH7" s="69"/>
      <c r="AI7" s="8">
        <f>SUM(D7:AH7)</f>
        <v>160</v>
      </c>
      <c r="AJ7" s="211">
        <v>160</v>
      </c>
      <c r="AK7" s="70">
        <f>IF((AI7/$AJ$6)&gt;1,1,(ROUND(AI7/$AJ$6,2)))</f>
        <v>1</v>
      </c>
    </row>
    <row r="8" spans="1:37" s="71" customFormat="1" ht="24.75" customHeight="1">
      <c r="A8" s="24"/>
      <c r="B8" s="68"/>
      <c r="C8" s="72" t="str">
        <f>'研發設備使用費'!C8</f>
        <v>加工機</v>
      </c>
      <c r="D8" s="69"/>
      <c r="E8" s="69"/>
      <c r="F8" s="69">
        <v>4</v>
      </c>
      <c r="G8" s="69">
        <v>4</v>
      </c>
      <c r="H8" s="69">
        <v>4</v>
      </c>
      <c r="I8" s="69">
        <v>4</v>
      </c>
      <c r="J8" s="69">
        <v>4</v>
      </c>
      <c r="K8" s="69"/>
      <c r="L8" s="69"/>
      <c r="M8" s="69">
        <v>4</v>
      </c>
      <c r="N8" s="69">
        <v>4</v>
      </c>
      <c r="O8" s="69">
        <v>4</v>
      </c>
      <c r="P8" s="69">
        <v>4</v>
      </c>
      <c r="Q8" s="69">
        <v>4</v>
      </c>
      <c r="R8" s="69"/>
      <c r="S8" s="69"/>
      <c r="T8" s="69">
        <v>4</v>
      </c>
      <c r="U8" s="69">
        <v>4</v>
      </c>
      <c r="V8" s="69">
        <v>4</v>
      </c>
      <c r="W8" s="69">
        <v>4</v>
      </c>
      <c r="X8" s="69">
        <v>4</v>
      </c>
      <c r="Y8" s="69"/>
      <c r="Z8" s="69"/>
      <c r="AA8" s="69">
        <v>4</v>
      </c>
      <c r="AB8" s="69">
        <v>4</v>
      </c>
      <c r="AC8" s="69">
        <v>4</v>
      </c>
      <c r="AD8" s="69">
        <v>4</v>
      </c>
      <c r="AE8" s="69">
        <v>4</v>
      </c>
      <c r="AF8" s="69"/>
      <c r="AG8" s="69"/>
      <c r="AH8" s="69"/>
      <c r="AI8" s="8">
        <f>SUM(D8:AH8)</f>
        <v>80</v>
      </c>
      <c r="AJ8" s="211">
        <v>160</v>
      </c>
      <c r="AK8" s="70">
        <f>IF((AI8/$AJ$6)&gt;1,1,(ROUND(AI8/$AJ$6,2)))</f>
        <v>0.5</v>
      </c>
    </row>
    <row r="9" spans="1:37" s="71" customFormat="1" ht="24.75" customHeight="1">
      <c r="A9" s="29" t="s">
        <v>135</v>
      </c>
      <c r="B9" s="68"/>
      <c r="C9" s="8"/>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8"/>
      <c r="AJ9" s="211"/>
      <c r="AK9" s="70"/>
    </row>
    <row r="10" spans="1:37" s="71" customFormat="1" ht="24.75" customHeight="1">
      <c r="A10" s="24"/>
      <c r="B10" s="68"/>
      <c r="C10" s="129" t="str">
        <f>'研發設備使用費'!C18</f>
        <v>電腦</v>
      </c>
      <c r="D10" s="69"/>
      <c r="E10" s="69"/>
      <c r="F10" s="69">
        <v>8</v>
      </c>
      <c r="G10" s="69">
        <v>8</v>
      </c>
      <c r="H10" s="69">
        <v>8</v>
      </c>
      <c r="I10" s="69">
        <v>8</v>
      </c>
      <c r="J10" s="69">
        <v>8</v>
      </c>
      <c r="K10" s="69"/>
      <c r="L10" s="69"/>
      <c r="M10" s="69">
        <v>8</v>
      </c>
      <c r="N10" s="69">
        <v>8</v>
      </c>
      <c r="O10" s="69">
        <v>8</v>
      </c>
      <c r="P10" s="69">
        <v>8</v>
      </c>
      <c r="Q10" s="69">
        <v>8</v>
      </c>
      <c r="R10" s="69"/>
      <c r="S10" s="69"/>
      <c r="T10" s="69">
        <v>8</v>
      </c>
      <c r="U10" s="69">
        <v>8</v>
      </c>
      <c r="V10" s="69">
        <v>8</v>
      </c>
      <c r="W10" s="69">
        <v>8</v>
      </c>
      <c r="X10" s="69">
        <v>8</v>
      </c>
      <c r="Y10" s="69"/>
      <c r="Z10" s="69"/>
      <c r="AA10" s="69">
        <v>8</v>
      </c>
      <c r="AB10" s="69">
        <v>8</v>
      </c>
      <c r="AC10" s="69">
        <v>8</v>
      </c>
      <c r="AD10" s="69">
        <v>8</v>
      </c>
      <c r="AE10" s="69">
        <v>8</v>
      </c>
      <c r="AF10" s="69"/>
      <c r="AG10" s="69"/>
      <c r="AH10" s="69"/>
      <c r="AI10" s="8">
        <v>160</v>
      </c>
      <c r="AJ10" s="211">
        <v>160</v>
      </c>
      <c r="AK10" s="70">
        <f>IF((AI10/$AJ$6)&gt;1,1,(ROUND(AI10/$AJ$6,2)))</f>
        <v>1</v>
      </c>
    </row>
    <row r="11" spans="1:37" s="71" customFormat="1" ht="24.75" customHeight="1">
      <c r="A11" s="24"/>
      <c r="B11" s="68"/>
      <c r="C11" s="129" t="str">
        <f>'研發設備使用費'!C19</f>
        <v>射出機</v>
      </c>
      <c r="D11" s="69"/>
      <c r="E11" s="69"/>
      <c r="F11" s="69">
        <v>8</v>
      </c>
      <c r="G11" s="69">
        <v>8</v>
      </c>
      <c r="H11" s="69">
        <v>8</v>
      </c>
      <c r="I11" s="69">
        <v>8</v>
      </c>
      <c r="J11" s="69">
        <v>8</v>
      </c>
      <c r="K11" s="69"/>
      <c r="L11" s="69"/>
      <c r="M11" s="69">
        <v>8</v>
      </c>
      <c r="N11" s="69">
        <v>8</v>
      </c>
      <c r="O11" s="69">
        <v>8</v>
      </c>
      <c r="P11" s="69">
        <v>8</v>
      </c>
      <c r="Q11" s="69">
        <v>8</v>
      </c>
      <c r="R11" s="69"/>
      <c r="S11" s="69"/>
      <c r="T11" s="69">
        <v>8</v>
      </c>
      <c r="U11" s="69">
        <v>8</v>
      </c>
      <c r="V11" s="69">
        <v>8</v>
      </c>
      <c r="W11" s="69">
        <v>8</v>
      </c>
      <c r="X11" s="69">
        <v>8</v>
      </c>
      <c r="Y11" s="69"/>
      <c r="Z11" s="69"/>
      <c r="AA11" s="69">
        <v>8</v>
      </c>
      <c r="AB11" s="69">
        <v>8</v>
      </c>
      <c r="AC11" s="69">
        <v>8</v>
      </c>
      <c r="AD11" s="69">
        <v>8</v>
      </c>
      <c r="AE11" s="69">
        <v>8</v>
      </c>
      <c r="AF11" s="69"/>
      <c r="AG11" s="69"/>
      <c r="AH11" s="69"/>
      <c r="AI11" s="8">
        <v>160</v>
      </c>
      <c r="AJ11" s="211">
        <v>160</v>
      </c>
      <c r="AK11" s="70">
        <f>IF((AI11/$AJ$6)&gt;1,1,(ROUND(AI11/$AJ$6,2)))</f>
        <v>1</v>
      </c>
    </row>
    <row r="12" spans="1:37" s="71" customFormat="1" ht="24.75" customHeight="1">
      <c r="A12" s="24"/>
      <c r="B12" s="68"/>
      <c r="C12" s="12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8"/>
      <c r="AJ12" s="211"/>
      <c r="AK12" s="70"/>
    </row>
    <row r="13" spans="1:37" s="76" customFormat="1" ht="24.75" customHeight="1">
      <c r="A13" s="72"/>
      <c r="B13" s="73"/>
      <c r="C13" s="261"/>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74"/>
      <c r="AJ13" s="211"/>
      <c r="AK13" s="75"/>
    </row>
    <row r="14" spans="1:37" s="76" customFormat="1" ht="24.75" customHeight="1">
      <c r="A14" s="72"/>
      <c r="B14" s="73"/>
      <c r="C14" s="26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74"/>
      <c r="AJ14" s="211"/>
      <c r="AK14" s="75"/>
    </row>
    <row r="15" spans="1:37" s="71" customFormat="1" ht="24.75" customHeight="1">
      <c r="A15" s="24"/>
      <c r="B15" s="6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70">
        <f>SUM(AK6:AK11)</f>
        <v>4.18</v>
      </c>
    </row>
    <row r="16" spans="2:37" s="60" customFormat="1" ht="24.75" customHeight="1">
      <c r="B16" s="77"/>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78"/>
    </row>
    <row r="17" spans="2:27" s="180" customFormat="1" ht="24.75" customHeight="1">
      <c r="B17" s="180" t="s">
        <v>227</v>
      </c>
      <c r="D17" s="109"/>
      <c r="F17" s="109"/>
      <c r="G17" s="109"/>
      <c r="H17" s="109"/>
      <c r="I17" s="109"/>
      <c r="J17" s="109"/>
      <c r="K17" s="109"/>
      <c r="L17" s="109"/>
      <c r="M17" s="109"/>
      <c r="N17" s="109"/>
      <c r="O17" s="109"/>
      <c r="P17" s="109"/>
      <c r="Q17" s="109"/>
      <c r="R17" s="109"/>
      <c r="S17" s="109"/>
      <c r="T17" s="109"/>
      <c r="U17" s="109"/>
      <c r="V17" s="109"/>
      <c r="W17" s="109"/>
      <c r="X17" s="109"/>
      <c r="AA17" s="109"/>
    </row>
    <row r="18" spans="2:27" s="180" customFormat="1" ht="24.75" customHeight="1">
      <c r="B18" s="180" t="s">
        <v>228</v>
      </c>
      <c r="D18" s="109"/>
      <c r="F18" s="109"/>
      <c r="G18" s="109"/>
      <c r="H18" s="109"/>
      <c r="I18" s="109"/>
      <c r="J18" s="109"/>
      <c r="K18" s="109"/>
      <c r="L18" s="109"/>
      <c r="M18" s="109"/>
      <c r="N18" s="109"/>
      <c r="O18" s="109"/>
      <c r="P18" s="109"/>
      <c r="Q18" s="109"/>
      <c r="R18" s="109"/>
      <c r="S18" s="109"/>
      <c r="T18" s="109"/>
      <c r="U18" s="109"/>
      <c r="V18" s="109"/>
      <c r="W18" s="109"/>
      <c r="X18" s="109"/>
      <c r="AA18" s="109"/>
    </row>
    <row r="19" spans="2:118" s="110" customFormat="1" ht="24.75" customHeight="1">
      <c r="B19" s="111" t="s">
        <v>314</v>
      </c>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row>
    <row r="20" spans="2:118" s="110" customFormat="1" ht="24.75" customHeight="1">
      <c r="B20" s="333"/>
      <c r="C20" s="334"/>
      <c r="D20" s="334"/>
      <c r="E20" s="334"/>
      <c r="F20" s="334"/>
      <c r="G20" s="334"/>
      <c r="H20" s="334"/>
      <c r="I20" s="334"/>
      <c r="J20" s="334"/>
      <c r="K20" s="334"/>
      <c r="L20" s="334"/>
      <c r="M20" s="334"/>
      <c r="N20" s="417" t="s">
        <v>313</v>
      </c>
      <c r="O20" s="417"/>
      <c r="P20" s="417"/>
      <c r="Q20" s="417"/>
      <c r="R20" s="417"/>
      <c r="S20" s="417"/>
      <c r="T20" s="417"/>
      <c r="U20" s="334"/>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row>
    <row r="21" s="335" customFormat="1" ht="24.75" customHeight="1">
      <c r="B21" s="335" t="s">
        <v>226</v>
      </c>
    </row>
    <row r="22" s="11" customFormat="1" ht="13.5"/>
    <row r="23" spans="4:25" s="40" customFormat="1" ht="17.25">
      <c r="D23" s="2"/>
      <c r="H23" s="41"/>
      <c r="P23" s="3"/>
      <c r="Y23" s="4"/>
    </row>
    <row r="24" spans="2:26" ht="17.25">
      <c r="B24" s="40"/>
      <c r="C24" s="40"/>
      <c r="D24" s="40"/>
      <c r="E24" s="2"/>
      <c r="F24" s="40"/>
      <c r="G24" s="40"/>
      <c r="I24" s="41"/>
      <c r="J24" s="40"/>
      <c r="L24" s="40"/>
      <c r="M24" s="40"/>
      <c r="O24" s="3"/>
      <c r="Z24" s="4"/>
    </row>
    <row r="25" spans="4:5" ht="15.75">
      <c r="D25" s="22"/>
      <c r="E25" s="22"/>
    </row>
    <row r="26" spans="4:5" ht="15.75">
      <c r="D26" s="22"/>
      <c r="E26" s="22"/>
    </row>
    <row r="27" spans="4:5" ht="15.75">
      <c r="D27" s="22"/>
      <c r="E27" s="22"/>
    </row>
    <row r="28" spans="4:5" ht="15.75">
      <c r="D28" s="22"/>
      <c r="E28" s="22"/>
    </row>
    <row r="29" spans="4:5" ht="15.75">
      <c r="D29" s="22"/>
      <c r="E29" s="22"/>
    </row>
    <row r="30" spans="4:5" ht="15.75">
      <c r="D30" s="22"/>
      <c r="E30" s="22"/>
    </row>
    <row r="31" spans="4:5" ht="15.75">
      <c r="D31" s="22"/>
      <c r="E31" s="22"/>
    </row>
    <row r="32" spans="4:5" ht="15.75">
      <c r="D32" s="22"/>
      <c r="E32" s="22"/>
    </row>
    <row r="33" spans="4:5" ht="15.75">
      <c r="D33" s="22"/>
      <c r="E33" s="22"/>
    </row>
    <row r="34" spans="4:5" ht="15.75">
      <c r="D34" s="22"/>
      <c r="E34" s="22"/>
    </row>
    <row r="35" spans="4:5" ht="15.75">
      <c r="D35" s="22"/>
      <c r="E35" s="22"/>
    </row>
    <row r="36" spans="4:5" ht="15.75">
      <c r="D36" s="22"/>
      <c r="E36" s="22"/>
    </row>
    <row r="37" spans="4:5" ht="15.75">
      <c r="D37" s="22"/>
      <c r="E37" s="22"/>
    </row>
    <row r="38" spans="4:5" ht="15.75">
      <c r="D38" s="22"/>
      <c r="E38" s="22"/>
    </row>
    <row r="39" spans="4:5" ht="15.75">
      <c r="D39" s="22"/>
      <c r="E39" s="22"/>
    </row>
    <row r="40" spans="4:5" ht="15.75">
      <c r="D40" s="22"/>
      <c r="E40" s="22"/>
    </row>
    <row r="41" spans="4:5" ht="15.75">
      <c r="D41" s="22"/>
      <c r="E41" s="22"/>
    </row>
    <row r="42" spans="4:5" ht="15.75">
      <c r="D42" s="22"/>
      <c r="E42" s="22"/>
    </row>
    <row r="43" spans="4:5" ht="15.75">
      <c r="D43" s="22"/>
      <c r="E43" s="22"/>
    </row>
  </sheetData>
  <sheetProtection/>
  <mergeCells count="4">
    <mergeCell ref="A3:B3"/>
    <mergeCell ref="A1:AK1"/>
    <mergeCell ref="N20:T20"/>
    <mergeCell ref="A2:AK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IDB</dc:creator>
  <cp:keywords/>
  <dc:description/>
  <cp:lastModifiedBy>陳勇全</cp:lastModifiedBy>
  <cp:lastPrinted>2021-04-01T08:46:20Z</cp:lastPrinted>
  <dcterms:created xsi:type="dcterms:W3CDTF">1998-03-19T06:09:40Z</dcterms:created>
  <dcterms:modified xsi:type="dcterms:W3CDTF">2023-08-25T08:44:10Z</dcterms:modified>
  <cp:category/>
  <cp:version/>
  <cp:contentType/>
  <cp:contentStatus/>
</cp:coreProperties>
</file>