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01_行動支付\01_第二梯次\11_簽約管考說明會\"/>
    </mc:Choice>
  </mc:AlternateContent>
  <bookViews>
    <workbookView xWindow="0" yWindow="0" windowWidth="19200" windowHeight="6990" tabRatio="836"/>
  </bookViews>
  <sheets>
    <sheet name="格式B(3期)" sheetId="9" r:id="rId1"/>
  </sheets>
  <definedNames>
    <definedName name="_xlnm.Print_Area" localSheetId="0">'格式B(3期)'!$A$1:$L$20</definedName>
  </definedNames>
  <calcPr calcId="162913"/>
</workbook>
</file>

<file path=xl/calcChain.xml><?xml version="1.0" encoding="utf-8"?>
<calcChain xmlns="http://schemas.openxmlformats.org/spreadsheetml/2006/main">
  <c r="E11" i="9" l="1"/>
  <c r="E12" i="9"/>
  <c r="E13" i="9"/>
  <c r="E14" i="9"/>
  <c r="E15" i="9"/>
  <c r="E10" i="9"/>
  <c r="F14" i="9" l="1"/>
  <c r="C10" i="9" l="1"/>
  <c r="F10" i="9" l="1"/>
  <c r="I10" i="9" s="1"/>
  <c r="C11" i="9"/>
  <c r="F11" i="9" s="1"/>
  <c r="C12" i="9"/>
  <c r="C13" i="9"/>
  <c r="F13" i="9" s="1"/>
  <c r="I13" i="9" s="1"/>
  <c r="C14" i="9"/>
  <c r="D16" i="9"/>
  <c r="B16" i="9"/>
  <c r="L16" i="9" s="1"/>
  <c r="K11" i="9"/>
  <c r="K12" i="9"/>
  <c r="K13" i="9"/>
  <c r="H13" i="9" s="1"/>
  <c r="K14" i="9"/>
  <c r="F12" i="9"/>
  <c r="I12" i="9" s="1"/>
  <c r="G14" i="9"/>
  <c r="L10" i="9"/>
  <c r="L11" i="9"/>
  <c r="L12" i="9"/>
  <c r="L13" i="9"/>
  <c r="L14" i="9"/>
  <c r="C15" i="9"/>
  <c r="F15" i="9"/>
  <c r="K15" i="9"/>
  <c r="L15" i="9"/>
  <c r="K16" i="9" l="1"/>
  <c r="K10" i="9" s="1"/>
  <c r="H14" i="9"/>
  <c r="I15" i="9"/>
  <c r="G13" i="9"/>
  <c r="I11" i="9"/>
  <c r="G15" i="9"/>
  <c r="C16" i="9"/>
  <c r="F16" i="9"/>
  <c r="H15" i="9"/>
  <c r="J13" i="9"/>
  <c r="G11" i="9"/>
  <c r="H11" i="9"/>
  <c r="I14" i="9"/>
  <c r="J11" i="9" l="1"/>
  <c r="H12" i="9"/>
  <c r="G12" i="9"/>
  <c r="J14" i="9"/>
  <c r="J15" i="9"/>
  <c r="I16" i="9"/>
  <c r="H10" i="9"/>
  <c r="H16" i="9" l="1"/>
  <c r="J10" i="9"/>
  <c r="J12" i="9"/>
  <c r="G10" i="9"/>
  <c r="E16" i="9"/>
  <c r="J16" i="9" l="1"/>
  <c r="G16" i="9"/>
</calcChain>
</file>

<file path=xl/sharedStrings.xml><?xml version="1.0" encoding="utf-8"?>
<sst xmlns="http://schemas.openxmlformats.org/spreadsheetml/2006/main" count="33" uniqueCount="28">
  <si>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</si>
  <si>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</si>
  <si>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</si>
  <si>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</si>
  <si>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</si>
  <si>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</si>
  <si>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</si>
  <si>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</si>
  <si>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</si>
  <si>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</si>
  <si>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</si>
  <si>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</si>
  <si>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</si>
  <si>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</si>
  <si>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</si>
  <si>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</si>
  <si>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</si>
  <si>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</si>
  <si>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</si>
  <si>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</si>
  <si>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</si>
  <si>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</si>
  <si>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註1:以契約生效日起每6個月為1期，最後1期若不足3個月者(含)則併入前1期款。俟各期期中報告審查通過後撥付下1期補助款。</t>
    <phoneticPr fontId="2" type="noConversion"/>
  </si>
  <si>
    <t>註2:請填寫綠色填滿之欄位後，電腦會自動編列全程預算數及各期各會計科目的補助款與自籌款金額及尾款。</t>
    <phoneticPr fontId="2" type="noConversion"/>
  </si>
  <si>
    <r>
      <rPr>
        <sz val="16"/>
        <rFont val="標楷體"/>
        <family val="4"/>
        <charset val="136"/>
      </rPr>
      <t>中小企業行動智慧應用計畫歲出預算分配表</t>
    </r>
    <r>
      <rPr>
        <sz val="16"/>
        <rFont val="Times New Roman"/>
        <family val="1"/>
      </rPr>
      <t>(</t>
    </r>
    <r>
      <rPr>
        <sz val="16"/>
        <rFont val="標楷體"/>
        <family val="4"/>
        <charset val="136"/>
      </rPr>
      <t>格式</t>
    </r>
    <r>
      <rPr>
        <sz val="16"/>
        <rFont val="Times New Roman"/>
        <family val="1"/>
      </rPr>
      <t>B)</t>
    </r>
    <r>
      <rPr>
        <sz val="16"/>
        <rFont val="標楷體"/>
        <family val="4"/>
        <charset val="136"/>
      </rPr>
      <t xml:space="preserve">
</t>
    </r>
    <r>
      <rPr>
        <sz val="16"/>
        <rFont val="Times New Roman"/>
        <family val="1"/>
      </rPr>
      <t>(</t>
    </r>
    <r>
      <rPr>
        <sz val="16"/>
        <rFont val="標楷體"/>
        <family val="4"/>
        <charset val="136"/>
      </rPr>
      <t>計畫期程為10-12個月之計畫</t>
    </r>
    <r>
      <rPr>
        <sz val="16"/>
        <rFont val="Times New Roman"/>
        <family val="1"/>
      </rPr>
      <t>[3</t>
    </r>
    <r>
      <rPr>
        <sz val="16"/>
        <rFont val="標楷體"/>
        <family val="4"/>
        <charset val="136"/>
      </rPr>
      <t>期</t>
    </r>
    <r>
      <rPr>
        <sz val="16"/>
        <rFont val="Times New Roman"/>
        <family val="1"/>
      </rPr>
      <t>])</t>
    </r>
    <phoneticPr fontId="2" type="noConversion"/>
  </si>
  <si>
    <r>
      <t>註</t>
    </r>
    <r>
      <rPr>
        <sz val="11"/>
        <color indexed="8"/>
        <rFont val="Times New Roman"/>
        <family val="1"/>
      </rPr>
      <t>3</t>
    </r>
    <r>
      <rPr>
        <sz val="11"/>
        <color indexed="8"/>
        <rFont val="標楷體"/>
        <family val="4"/>
        <charset val="136"/>
      </rPr>
      <t>:上表是以全程為1年(12個月)之計畫為計算範例，計畫共分2期，扣除尾款後，其餘經費分2期平均編列(本案例每期皆為6個月)。電腦試算公式之設定，以E9(第1期補助款之人事費)為例:公式為(B9-K9)*[6(該期月數)/(12(全程月數)]。其餘不同執行月數之計畫請以此編列原則類推。</t>
    </r>
    <phoneticPr fontId="2" type="noConversion"/>
  </si>
  <si>
    <r>
      <t xml:space="preserve">  </t>
    </r>
    <r>
      <rPr>
        <b/>
        <sz val="11"/>
        <color rgb="FFFF0000"/>
        <rFont val="Times New Roman"/>
        <family val="1"/>
      </rPr>
      <t xml:space="preserve">  110</t>
    </r>
    <r>
      <rPr>
        <b/>
        <sz val="11"/>
        <color rgb="FFFF0000"/>
        <rFont val="標楷體"/>
        <family val="4"/>
        <charset val="136"/>
      </rPr>
      <t>年</t>
    </r>
    <r>
      <rPr>
        <b/>
        <sz val="11"/>
        <color rgb="FFFF0000"/>
        <rFont val="Times New Roman"/>
        <family val="1"/>
      </rPr>
      <t>9</t>
    </r>
    <r>
      <rPr>
        <b/>
        <sz val="11"/>
        <color rgb="FFFF0000"/>
        <rFont val="標楷體"/>
        <family val="4"/>
        <charset val="136"/>
      </rPr>
      <t>月</t>
    </r>
    <r>
      <rPr>
        <b/>
        <sz val="11"/>
        <color rgb="FFFF0000"/>
        <rFont val="Times New Roman"/>
        <family val="1"/>
      </rPr>
      <t>1</t>
    </r>
    <r>
      <rPr>
        <b/>
        <sz val="11"/>
        <color rgb="FFFF0000"/>
        <rFont val="標楷體"/>
        <family val="4"/>
        <charset val="136"/>
      </rPr>
      <t>日</t>
    </r>
    <r>
      <rPr>
        <b/>
        <sz val="11"/>
        <color rgb="FFFF0000"/>
        <rFont val="Times New Roman"/>
        <family val="1"/>
      </rPr>
      <t>~ 111</t>
    </r>
    <r>
      <rPr>
        <b/>
        <sz val="11"/>
        <color rgb="FFFF0000"/>
        <rFont val="標楷體"/>
        <family val="4"/>
        <charset val="136"/>
      </rPr>
      <t>年</t>
    </r>
    <r>
      <rPr>
        <b/>
        <sz val="11"/>
        <color rgb="FFFF0000"/>
        <rFont val="Times New Roman"/>
        <family val="1"/>
      </rPr>
      <t>2</t>
    </r>
    <r>
      <rPr>
        <b/>
        <sz val="11"/>
        <color rgb="FFFF0000"/>
        <rFont val="標楷體"/>
        <family val="4"/>
        <charset val="136"/>
      </rPr>
      <t>月</t>
    </r>
    <r>
      <rPr>
        <b/>
        <sz val="11"/>
        <color rgb="FFFF0000"/>
        <rFont val="Times New Roman"/>
        <family val="1"/>
      </rPr>
      <t>28</t>
    </r>
    <r>
      <rPr>
        <b/>
        <sz val="11"/>
        <color rgb="FFFF0000"/>
        <rFont val="標楷體"/>
        <family val="4"/>
        <charset val="136"/>
      </rPr>
      <t>日</t>
    </r>
    <phoneticPr fontId="2" type="noConversion"/>
  </si>
  <si>
    <r>
      <t xml:space="preserve">   </t>
    </r>
    <r>
      <rPr>
        <sz val="11"/>
        <color rgb="FFFF0000"/>
        <rFont val="Times New Roman"/>
        <family val="1"/>
      </rPr>
      <t xml:space="preserve"> </t>
    </r>
    <r>
      <rPr>
        <b/>
        <sz val="11"/>
        <color rgb="FFFF0000"/>
        <rFont val="Times New Roman"/>
        <family val="1"/>
      </rPr>
      <t xml:space="preserve"> 111</t>
    </r>
    <r>
      <rPr>
        <b/>
        <sz val="11"/>
        <color rgb="FFFF0000"/>
        <rFont val="標楷體"/>
        <family val="4"/>
        <charset val="136"/>
      </rPr>
      <t>年</t>
    </r>
    <r>
      <rPr>
        <b/>
        <sz val="11"/>
        <color rgb="FFFF0000"/>
        <rFont val="Times New Roman"/>
        <family val="1"/>
      </rPr>
      <t>3</t>
    </r>
    <r>
      <rPr>
        <b/>
        <sz val="11"/>
        <color rgb="FFFF0000"/>
        <rFont val="標楷體"/>
        <family val="4"/>
        <charset val="136"/>
      </rPr>
      <t>月</t>
    </r>
    <r>
      <rPr>
        <b/>
        <sz val="11"/>
        <color rgb="FFFF0000"/>
        <rFont val="Times New Roman"/>
        <family val="1"/>
      </rPr>
      <t>1</t>
    </r>
    <r>
      <rPr>
        <b/>
        <sz val="11"/>
        <color rgb="FFFF0000"/>
        <rFont val="標楷體"/>
        <family val="4"/>
        <charset val="136"/>
      </rPr>
      <t>日</t>
    </r>
    <r>
      <rPr>
        <b/>
        <sz val="11"/>
        <color rgb="FFFF0000"/>
        <rFont val="Times New Roman"/>
        <family val="1"/>
      </rPr>
      <t xml:space="preserve">~   </t>
    </r>
    <r>
      <rPr>
        <b/>
        <sz val="11"/>
        <color rgb="FFFF0000"/>
        <rFont val="標楷體"/>
        <family val="4"/>
        <charset val="136"/>
      </rPr>
      <t>○年○月○日</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</si>
</sst>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6"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color indexed="8"/>
      <name val="標楷體"/>
      <family val="4"/>
      <charset val="136"/>
    </font>
    <font>
      <sz val="11"/>
      <name val="新細明體"/>
      <family val="1"/>
      <charset val="136"/>
    </font>
    <font>
      <sz val="11"/>
      <color indexed="8"/>
      <name val="Times New Roman"/>
      <family val="1"/>
    </font>
    <font>
      <sz val="12"/>
      <name val="新細明體"/>
      <family val="1"/>
      <charset val="136"/>
    </font>
    <font>
      <sz val="11"/>
      <color rgb="FFFF0000"/>
      <name val="Times New Roman"/>
      <family val="1"/>
    </font>
    <font>
      <b/>
      <sz val="11"/>
      <color rgb="FFFF0000"/>
      <name val="Times New Roman"/>
      <family val="1"/>
    </font>
    <font>
      <b/>
      <sz val="11"/>
      <color rgb="FFFF0000"/>
      <name val="標楷體"/>
      <family val="4"/>
      <charset val="136"/>
    </font>
  </fonts>
  <fills count="3">
    <fill>
      <patternFill patternType="none"/>
    </fill>
    <fill>
      <patternFill patternType="gray125"/>
    </fill>
    <fill>
      <patternFill patternType="solid">
        <fgColor indexed="42"/>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10"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2" fillId="0" borderId="0" xfId="1" applyNumberFormat="1" applyFont="1"/>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lef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0" fillId="0" borderId="0" xfId="0" applyFont="1" applyAlignment="1">
      <alignment vertical="top"/>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tabSelected="1" view="pageBreakPreview" zoomScale="60" zoomScaleNormal="75" workbookViewId="0">
      <selection sqref="A1:K20"/>
    </sheetView>
  </sheetViews>
  <sheetFormatPr defaultRowHeight="17" x14ac:dyDescent="0.4"/>
  <cols>
    <col min="1" max="1" width="26.81640625" customWidth="1"/>
    <col min="2" max="10" width="11.6328125" customWidth="1"/>
    <col min="11" max="11" width="12.453125" customWidth="1"/>
  </cols>
  <sheetData>
    <row r="1" spans="1:12" ht="50.15" customHeight="1" x14ac:dyDescent="0.4">
      <c r="A1" s="43" t="s">
        <v>24</v>
      </c>
      <c r="B1" s="44"/>
      <c r="C1" s="44"/>
      <c r="D1" s="44"/>
      <c r="E1" s="44"/>
      <c r="F1" s="44"/>
      <c r="G1" s="44"/>
      <c r="H1" s="44"/>
      <c r="I1" s="44"/>
      <c r="J1" s="44"/>
      <c r="K1" s="44"/>
    </row>
    <row r="2" spans="1:12" ht="21.5" x14ac:dyDescent="0.4">
      <c r="A2" s="2"/>
      <c r="B2" s="2"/>
      <c r="C2" s="2"/>
      <c r="D2" s="2"/>
      <c r="K2" s="2"/>
    </row>
    <row r="3" spans="1:12" x14ac:dyDescent="0.4">
      <c r="A3" s="35" t="s">
        <v>0</v>
      </c>
      <c r="B3" s="26"/>
      <c r="C3" s="35"/>
      <c r="D3" s="36"/>
      <c r="E3" s="35"/>
      <c r="F3" s="35"/>
      <c r="G3" s="37"/>
      <c r="H3" s="26"/>
      <c r="I3" s="26"/>
      <c r="J3" s="26"/>
      <c r="K3" s="38"/>
    </row>
    <row r="4" spans="1:12" ht="17.5" thickBot="1" x14ac:dyDescent="0.45">
      <c r="A4" s="17"/>
      <c r="B4" s="18"/>
      <c r="C4" s="17"/>
      <c r="D4" s="19"/>
      <c r="E4" s="17"/>
      <c r="F4" s="17"/>
      <c r="G4" s="20"/>
      <c r="H4" s="18"/>
      <c r="I4" s="18"/>
      <c r="J4" s="18"/>
      <c r="K4" s="21" t="s">
        <v>1</v>
      </c>
    </row>
    <row r="5" spans="1:12" s="4" customFormat="1" x14ac:dyDescent="0.35">
      <c r="A5" s="25" t="s">
        <v>2</v>
      </c>
      <c r="B5" s="13">
        <v>12</v>
      </c>
      <c r="C5" s="14" t="s">
        <v>3</v>
      </c>
      <c r="D5" s="15"/>
      <c r="E5" s="16"/>
      <c r="F5" s="16"/>
      <c r="G5" s="16"/>
      <c r="H5" s="16"/>
      <c r="I5" s="16"/>
      <c r="J5" s="16"/>
      <c r="K5" s="32"/>
    </row>
    <row r="6" spans="1:12" s="4" customFormat="1" ht="17.5" thickBot="1" x14ac:dyDescent="0.4">
      <c r="A6" s="27" t="s">
        <v>4</v>
      </c>
      <c r="B6" s="28">
        <v>0.25</v>
      </c>
      <c r="C6" s="29" t="s">
        <v>5</v>
      </c>
      <c r="D6" s="30"/>
      <c r="E6" s="31"/>
      <c r="F6" s="31"/>
      <c r="G6" s="31"/>
      <c r="H6" s="31"/>
      <c r="I6" s="31"/>
      <c r="J6" s="31"/>
      <c r="K6" s="34"/>
    </row>
    <row r="7" spans="1:12" x14ac:dyDescent="0.4">
      <c r="A7" s="45" t="s">
        <v>6</v>
      </c>
      <c r="B7" s="52" t="s">
        <v>7</v>
      </c>
      <c r="C7" s="53"/>
      <c r="D7" s="54"/>
      <c r="E7" s="60" t="s">
        <v>8</v>
      </c>
      <c r="F7" s="61"/>
      <c r="G7" s="61"/>
      <c r="H7" s="60" t="s">
        <v>9</v>
      </c>
      <c r="I7" s="61"/>
      <c r="J7" s="61"/>
      <c r="K7" s="49" t="s">
        <v>10</v>
      </c>
    </row>
    <row r="8" spans="1:12" x14ac:dyDescent="0.4">
      <c r="A8" s="46"/>
      <c r="B8" s="55"/>
      <c r="C8" s="56"/>
      <c r="D8" s="57"/>
      <c r="E8" s="48" t="s">
        <v>26</v>
      </c>
      <c r="F8" s="48"/>
      <c r="G8" s="48"/>
      <c r="H8" s="48" t="s">
        <v>27</v>
      </c>
      <c r="I8" s="48"/>
      <c r="J8" s="48"/>
      <c r="K8" s="50"/>
    </row>
    <row r="9" spans="1:12" ht="17.5" thickBot="1" x14ac:dyDescent="0.45">
      <c r="A9" s="47"/>
      <c r="B9" s="3" t="s">
        <v>11</v>
      </c>
      <c r="C9" s="3" t="s">
        <v>12</v>
      </c>
      <c r="D9" s="6" t="s">
        <v>13</v>
      </c>
      <c r="E9" s="1" t="s">
        <v>11</v>
      </c>
      <c r="F9" s="1" t="s">
        <v>12</v>
      </c>
      <c r="G9" s="1" t="s">
        <v>14</v>
      </c>
      <c r="H9" s="1" t="s">
        <v>11</v>
      </c>
      <c r="I9" s="1" t="s">
        <v>12</v>
      </c>
      <c r="J9" s="1" t="s">
        <v>14</v>
      </c>
      <c r="K9" s="51"/>
    </row>
    <row r="10" spans="1:12" ht="33" customHeight="1" thickTop="1" x14ac:dyDescent="0.4">
      <c r="A10" s="24" t="s">
        <v>15</v>
      </c>
      <c r="B10" s="40">
        <v>1255</v>
      </c>
      <c r="C10" s="11">
        <f t="shared" ref="C10:C15" si="0">D10-B10</f>
        <v>2745</v>
      </c>
      <c r="D10" s="12">
        <v>4000</v>
      </c>
      <c r="E10" s="10">
        <f>ROUND(B10*0.45,0)</f>
        <v>565</v>
      </c>
      <c r="F10" s="10">
        <f>ROUND(C10*(6/B5),0)</f>
        <v>1373</v>
      </c>
      <c r="G10" s="9">
        <f t="shared" ref="G10:G15" si="1">SUM(E10:F10)</f>
        <v>1938</v>
      </c>
      <c r="H10" s="10">
        <f t="shared" ref="H10:H15" si="2">B10-K10-E10</f>
        <v>377</v>
      </c>
      <c r="I10" s="10">
        <f t="shared" ref="I10:I15" si="3">C10-F10</f>
        <v>1372</v>
      </c>
      <c r="J10" s="9">
        <f t="shared" ref="J10:J15" si="4">SUM(H10:I10)</f>
        <v>1749</v>
      </c>
      <c r="K10" s="22">
        <f>K16-SUM(K11:K15)</f>
        <v>313</v>
      </c>
      <c r="L10" s="42">
        <f t="shared" ref="L10:L16" si="5">B10/D10</f>
        <v>0.31374999999999997</v>
      </c>
    </row>
    <row r="11" spans="1:12" ht="33" customHeight="1" x14ac:dyDescent="0.4">
      <c r="A11" s="24" t="s">
        <v>16</v>
      </c>
      <c r="B11" s="40">
        <v>313</v>
      </c>
      <c r="C11" s="11">
        <f t="shared" si="0"/>
        <v>687</v>
      </c>
      <c r="D11" s="12">
        <v>1000</v>
      </c>
      <c r="E11" s="10">
        <f t="shared" ref="E11:E15" si="6">ROUND(B11*0.45,0)</f>
        <v>141</v>
      </c>
      <c r="F11" s="10">
        <f>ROUND(C11*(6/B5),0)</f>
        <v>344</v>
      </c>
      <c r="G11" s="9">
        <f t="shared" si="1"/>
        <v>485</v>
      </c>
      <c r="H11" s="10">
        <f t="shared" si="2"/>
        <v>93</v>
      </c>
      <c r="I11" s="10">
        <f t="shared" si="3"/>
        <v>343</v>
      </c>
      <c r="J11" s="9">
        <f t="shared" si="4"/>
        <v>436</v>
      </c>
      <c r="K11" s="22">
        <f>ROUNDUP(B11*B6,0)</f>
        <v>79</v>
      </c>
      <c r="L11" s="42">
        <f t="shared" si="5"/>
        <v>0.313</v>
      </c>
    </row>
    <row r="12" spans="1:12" ht="33" customHeight="1" x14ac:dyDescent="0.4">
      <c r="A12" s="24" t="s">
        <v>17</v>
      </c>
      <c r="B12" s="40">
        <v>0</v>
      </c>
      <c r="C12" s="11">
        <f t="shared" si="0"/>
        <v>0</v>
      </c>
      <c r="D12" s="12">
        <v>0</v>
      </c>
      <c r="E12" s="10">
        <f t="shared" si="6"/>
        <v>0</v>
      </c>
      <c r="F12" s="10">
        <f>ROUND(C12*(6/B5),0)</f>
        <v>0</v>
      </c>
      <c r="G12" s="9">
        <f t="shared" si="1"/>
        <v>0</v>
      </c>
      <c r="H12" s="10">
        <f t="shared" si="2"/>
        <v>0</v>
      </c>
      <c r="I12" s="10">
        <f t="shared" si="3"/>
        <v>0</v>
      </c>
      <c r="J12" s="9">
        <f t="shared" si="4"/>
        <v>0</v>
      </c>
      <c r="K12" s="22">
        <f>ROUNDUP(B12*B6,0)</f>
        <v>0</v>
      </c>
      <c r="L12" s="42" t="e">
        <f t="shared" si="5"/>
        <v>#DIV/0!</v>
      </c>
    </row>
    <row r="13" spans="1:12" ht="33" customHeight="1" x14ac:dyDescent="0.4">
      <c r="A13" s="24" t="s">
        <v>18</v>
      </c>
      <c r="B13" s="40">
        <v>0</v>
      </c>
      <c r="C13" s="11">
        <f t="shared" si="0"/>
        <v>0</v>
      </c>
      <c r="D13" s="12">
        <v>0</v>
      </c>
      <c r="E13" s="10">
        <f t="shared" si="6"/>
        <v>0</v>
      </c>
      <c r="F13" s="10">
        <f>ROUND(C13*(6/B5),0)</f>
        <v>0</v>
      </c>
      <c r="G13" s="9">
        <f t="shared" si="1"/>
        <v>0</v>
      </c>
      <c r="H13" s="10">
        <f t="shared" si="2"/>
        <v>0</v>
      </c>
      <c r="I13" s="10">
        <f t="shared" si="3"/>
        <v>0</v>
      </c>
      <c r="J13" s="9">
        <f t="shared" si="4"/>
        <v>0</v>
      </c>
      <c r="K13" s="22">
        <f>ROUNDUP(B13*B6,0)</f>
        <v>0</v>
      </c>
      <c r="L13" s="42" t="e">
        <f t="shared" si="5"/>
        <v>#DIV/0!</v>
      </c>
    </row>
    <row r="14" spans="1:12" ht="33" customHeight="1" x14ac:dyDescent="0.4">
      <c r="A14" s="24" t="s">
        <v>19</v>
      </c>
      <c r="B14" s="40">
        <v>471</v>
      </c>
      <c r="C14" s="11">
        <f t="shared" si="0"/>
        <v>1029</v>
      </c>
      <c r="D14" s="12">
        <v>1500</v>
      </c>
      <c r="E14" s="10">
        <f t="shared" si="6"/>
        <v>212</v>
      </c>
      <c r="F14" s="10">
        <f>ROUND(C14*(6/B5),0)</f>
        <v>515</v>
      </c>
      <c r="G14" s="9">
        <f t="shared" si="1"/>
        <v>727</v>
      </c>
      <c r="H14" s="10">
        <f t="shared" si="2"/>
        <v>141</v>
      </c>
      <c r="I14" s="10">
        <f t="shared" si="3"/>
        <v>514</v>
      </c>
      <c r="J14" s="9">
        <f t="shared" si="4"/>
        <v>655</v>
      </c>
      <c r="K14" s="22">
        <f>ROUNDUP(B14*B6,0)</f>
        <v>118</v>
      </c>
      <c r="L14" s="42">
        <f t="shared" si="5"/>
        <v>0.314</v>
      </c>
    </row>
    <row r="15" spans="1:12" ht="33" customHeight="1" thickBot="1" x14ac:dyDescent="0.45">
      <c r="A15" s="41" t="s">
        <v>20</v>
      </c>
      <c r="B15" s="40">
        <v>0</v>
      </c>
      <c r="C15" s="11">
        <f t="shared" si="0"/>
        <v>0</v>
      </c>
      <c r="D15" s="40">
        <v>0</v>
      </c>
      <c r="E15" s="10">
        <f t="shared" si="6"/>
        <v>0</v>
      </c>
      <c r="F15" s="10">
        <f>ROUND(C15*(6/B5),0)</f>
        <v>0</v>
      </c>
      <c r="G15" s="9">
        <f t="shared" si="1"/>
        <v>0</v>
      </c>
      <c r="H15" s="10">
        <f t="shared" si="2"/>
        <v>0</v>
      </c>
      <c r="I15" s="10">
        <f t="shared" si="3"/>
        <v>0</v>
      </c>
      <c r="J15" s="9">
        <f t="shared" si="4"/>
        <v>0</v>
      </c>
      <c r="K15" s="22">
        <f>ROUNDUP(B15*B6,0)</f>
        <v>0</v>
      </c>
      <c r="L15" s="42" t="e">
        <f t="shared" si="5"/>
        <v>#DIV/0!</v>
      </c>
    </row>
    <row r="16" spans="1:12" ht="33" customHeight="1" thickTop="1" thickBot="1" x14ac:dyDescent="0.45">
      <c r="A16" s="33" t="s">
        <v>21</v>
      </c>
      <c r="B16" s="39">
        <f t="shared" ref="B16:J16" si="7">SUM(B10:B15)</f>
        <v>2039</v>
      </c>
      <c r="C16" s="39">
        <f t="shared" si="7"/>
        <v>4461</v>
      </c>
      <c r="D16" s="39">
        <f t="shared" si="7"/>
        <v>6500</v>
      </c>
      <c r="E16" s="39">
        <f t="shared" si="7"/>
        <v>918</v>
      </c>
      <c r="F16" s="39">
        <f t="shared" si="7"/>
        <v>2232</v>
      </c>
      <c r="G16" s="39">
        <f t="shared" si="7"/>
        <v>3150</v>
      </c>
      <c r="H16" s="39">
        <f t="shared" si="7"/>
        <v>611</v>
      </c>
      <c r="I16" s="39">
        <f t="shared" si="7"/>
        <v>2229</v>
      </c>
      <c r="J16" s="39">
        <f t="shared" si="7"/>
        <v>2840</v>
      </c>
      <c r="K16" s="23">
        <f>ROUNDUP(B16*B6,0)</f>
        <v>510</v>
      </c>
      <c r="L16" s="42">
        <f t="shared" si="5"/>
        <v>0.31369230769230771</v>
      </c>
    </row>
    <row r="17" spans="1:12" ht="16.5" customHeight="1" x14ac:dyDescent="0.4">
      <c r="A17" s="62" t="s">
        <v>22</v>
      </c>
      <c r="B17" s="62"/>
      <c r="C17" s="62"/>
      <c r="D17" s="62"/>
      <c r="E17" s="62"/>
      <c r="F17" s="62"/>
      <c r="G17" s="62"/>
      <c r="H17" s="62"/>
      <c r="I17" s="62"/>
      <c r="J17" s="62"/>
      <c r="K17" s="62"/>
    </row>
    <row r="18" spans="1:12" x14ac:dyDescent="0.4">
      <c r="A18" s="63" t="s">
        <v>23</v>
      </c>
      <c r="B18" s="64"/>
      <c r="C18" s="64"/>
      <c r="D18" s="64"/>
      <c r="E18" s="64"/>
      <c r="F18" s="64"/>
      <c r="G18" s="64"/>
      <c r="H18" s="64"/>
      <c r="I18" s="64"/>
      <c r="J18" s="64"/>
      <c r="K18" s="64"/>
      <c r="L18" s="5"/>
    </row>
    <row r="19" spans="1:12" ht="33" customHeight="1" x14ac:dyDescent="0.4">
      <c r="A19" s="58" t="s">
        <v>25</v>
      </c>
      <c r="B19" s="59"/>
      <c r="C19" s="59"/>
      <c r="D19" s="59"/>
      <c r="E19" s="59"/>
      <c r="F19" s="59"/>
      <c r="G19" s="59"/>
      <c r="H19" s="59"/>
      <c r="I19" s="59"/>
      <c r="J19" s="59"/>
      <c r="K19" s="59"/>
    </row>
    <row r="20" spans="1:12" x14ac:dyDescent="0.4">
      <c r="A20" s="7"/>
      <c r="B20" s="8"/>
      <c r="C20" s="8"/>
      <c r="D20" s="8"/>
      <c r="E20" s="8"/>
      <c r="F20" s="8"/>
      <c r="G20" s="8"/>
      <c r="H20" s="8"/>
      <c r="I20" s="8"/>
      <c r="J20" s="8"/>
      <c r="K20" s="8"/>
    </row>
    <row r="26" spans="1:12" x14ac:dyDescent="0.4">
      <c r="C26" s="4"/>
    </row>
  </sheetData>
  <mergeCells count="11">
    <mergeCell ref="A19:K19"/>
    <mergeCell ref="H7:J7"/>
    <mergeCell ref="A17:K17"/>
    <mergeCell ref="E7:G7"/>
    <mergeCell ref="A18:K18"/>
    <mergeCell ref="A1:K1"/>
    <mergeCell ref="A7:A9"/>
    <mergeCell ref="E8:G8"/>
    <mergeCell ref="H8:J8"/>
    <mergeCell ref="K7:K9"/>
    <mergeCell ref="B7:D8"/>
  </mergeCells>
  <phoneticPr fontId="2" type="noConversion"/>
  <printOptions horizontalCentered="1"/>
  <pageMargins left="0.39370078740157483" right="0.39370078740157483"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格式B(3期)</vt:lpstr>
      <vt:lpstr>'格式B(3期)'!Print_Area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張慧如</cp:lastModifiedBy>
  <cp:lastPrinted>2007-07-13T08:55:47Z</cp:lastPrinted>
  <dcterms:created xsi:type="dcterms:W3CDTF">1999-06-11T07:52:09Z</dcterms:created>
  <dcterms:modified xsi:type="dcterms:W3CDTF">2021-09-28T03:20:21Z</dcterms:modified>
</cp:coreProperties>
</file>