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5360" windowHeight="8310" activeTab="0"/>
  </bookViews>
  <sheets>
    <sheet name="格式A(2期)" sheetId="1" r:id="rId1"/>
  </sheets>
  <definedNames>
    <definedName name="_xlnm.Print_Area" localSheetId="0">'格式A(2期)'!$A$1:$H$20</definedName>
  </definedNames>
  <calcPr fullCalcOnLoad="1"/>
</workbook>
</file>

<file path=xl/sharedStrings.xml><?xml version="1.0" encoding="utf-8"?>
<sst xmlns="http://schemas.openxmlformats.org/spreadsheetml/2006/main" count="29" uniqueCount="27">
  <si>
    <r>
      <t>SBIR</t>
    </r>
    <r>
      <rPr>
        <sz val="16"/>
        <rFont val="標楷體"/>
        <family val="4"/>
      </rPr>
      <t>計畫歲出預算分配表</t>
    </r>
    <r>
      <rPr>
        <sz val="16"/>
        <rFont val="Times New Roman"/>
        <family val="1"/>
      </rPr>
      <t>(</t>
    </r>
    <r>
      <rPr>
        <sz val="16"/>
        <rFont val="標楷體"/>
        <family val="4"/>
      </rPr>
      <t>格式</t>
    </r>
    <r>
      <rPr>
        <sz val="16"/>
        <rFont val="Times New Roman"/>
        <family val="1"/>
      </rPr>
      <t>A)</t>
    </r>
  </si>
  <si>
    <r>
      <t>(</t>
    </r>
    <r>
      <rPr>
        <sz val="16"/>
        <rFont val="標楷體"/>
        <family val="4"/>
      </rPr>
      <t>計畫期程於</t>
    </r>
    <r>
      <rPr>
        <sz val="16"/>
        <rFont val="Times New Roman"/>
        <family val="1"/>
      </rPr>
      <t>9</t>
    </r>
    <r>
      <rPr>
        <sz val="16"/>
        <rFont val="標楷體"/>
        <family val="4"/>
      </rPr>
      <t>個月(含)以內之</t>
    </r>
    <r>
      <rPr>
        <sz val="16"/>
        <rFont val="標楷體"/>
        <family val="4"/>
      </rPr>
      <t>計畫</t>
    </r>
    <r>
      <rPr>
        <sz val="16"/>
        <rFont val="Times New Roman"/>
        <family val="1"/>
      </rPr>
      <t>)</t>
    </r>
  </si>
  <si>
    <t>金額單位：千元</t>
  </si>
  <si>
    <r>
      <t>計畫期程</t>
    </r>
    <r>
      <rPr>
        <sz val="12"/>
        <rFont val="Times New Roman"/>
        <family val="1"/>
      </rPr>
      <t>(</t>
    </r>
    <r>
      <rPr>
        <sz val="12"/>
        <rFont val="標楷體"/>
        <family val="4"/>
      </rPr>
      <t>全程月數</t>
    </r>
    <r>
      <rPr>
        <sz val="12"/>
        <rFont val="Times New Roman"/>
        <family val="1"/>
      </rPr>
      <t>)</t>
    </r>
    <r>
      <rPr>
        <sz val="12"/>
        <rFont val="標楷體"/>
        <family val="4"/>
      </rPr>
      <t>：</t>
    </r>
  </si>
  <si>
    <t>(由廠商填寫)</t>
  </si>
  <si>
    <t>尾款比例：</t>
  </si>
  <si>
    <r>
      <t>(</t>
    </r>
    <r>
      <rPr>
        <sz val="12"/>
        <rFont val="標楷體"/>
        <family val="4"/>
      </rPr>
      <t>依計畫辦公室設定，請勿更動</t>
    </r>
    <r>
      <rPr>
        <sz val="12"/>
        <rFont val="Times New Roman"/>
        <family val="1"/>
      </rPr>
      <t>)</t>
    </r>
  </si>
  <si>
    <t>會計科目</t>
  </si>
  <si>
    <t>全程預算數</t>
  </si>
  <si>
    <r>
      <t>尾款</t>
    </r>
  </si>
  <si>
    <r>
      <t>第</t>
    </r>
    <r>
      <rPr>
        <sz val="12"/>
        <rFont val="Times New Roman"/>
        <family val="1"/>
      </rPr>
      <t>1</t>
    </r>
    <r>
      <rPr>
        <sz val="12"/>
        <rFont val="標楷體"/>
        <family val="4"/>
      </rPr>
      <t>期</t>
    </r>
    <r>
      <rPr>
        <sz val="12"/>
        <rFont val="Times New Roman"/>
        <family val="1"/>
      </rPr>
      <t>(</t>
    </r>
    <r>
      <rPr>
        <sz val="12"/>
        <rFont val="標楷體"/>
        <family val="4"/>
      </rPr>
      <t>補助款</t>
    </r>
    <r>
      <rPr>
        <sz val="12"/>
        <rFont val="Times New Roman"/>
        <family val="1"/>
      </rPr>
      <t>+100%</t>
    </r>
    <r>
      <rPr>
        <sz val="12"/>
        <rFont val="標楷體"/>
        <family val="4"/>
      </rPr>
      <t>自籌款</t>
    </r>
    <r>
      <rPr>
        <sz val="12"/>
        <rFont val="Times New Roman"/>
        <family val="1"/>
      </rPr>
      <t>)</t>
    </r>
  </si>
  <si>
    <t>補助款</t>
  </si>
  <si>
    <t>自籌款</t>
  </si>
  <si>
    <t>總經費</t>
  </si>
  <si>
    <t>小計</t>
  </si>
  <si>
    <r>
      <t>1.</t>
    </r>
    <r>
      <rPr>
        <sz val="12"/>
        <rFont val="標楷體"/>
        <family val="4"/>
      </rPr>
      <t>人事費</t>
    </r>
  </si>
  <si>
    <r>
      <t>5.</t>
    </r>
    <r>
      <rPr>
        <sz val="12"/>
        <rFont val="標楷體"/>
        <family val="4"/>
      </rPr>
      <t>技術引進及委託研究費</t>
    </r>
  </si>
  <si>
    <r>
      <t>合</t>
    </r>
    <r>
      <rPr>
        <sz val="12"/>
        <rFont val="Times New Roman"/>
        <family val="1"/>
      </rPr>
      <t xml:space="preserve">                 </t>
    </r>
    <r>
      <rPr>
        <sz val="12"/>
        <rFont val="標楷體"/>
        <family val="4"/>
      </rPr>
      <t>計</t>
    </r>
  </si>
  <si>
    <r>
      <t>註</t>
    </r>
    <r>
      <rPr>
        <sz val="10"/>
        <rFont val="Times New Roman"/>
        <family val="1"/>
      </rPr>
      <t>1:</t>
    </r>
    <r>
      <rPr>
        <sz val="10"/>
        <rFont val="標楷體"/>
        <family val="4"/>
      </rPr>
      <t>將計畫經費分為</t>
    </r>
    <r>
      <rPr>
        <sz val="10"/>
        <rFont val="Times New Roman"/>
        <family val="1"/>
      </rPr>
      <t>2</t>
    </r>
    <r>
      <rPr>
        <sz val="10"/>
        <rFont val="標楷體"/>
        <family val="4"/>
      </rPr>
      <t>期編列。第</t>
    </r>
    <r>
      <rPr>
        <sz val="10"/>
        <rFont val="Times New Roman"/>
        <family val="1"/>
      </rPr>
      <t>1</t>
    </r>
    <r>
      <rPr>
        <sz val="10"/>
        <rFont val="標楷體"/>
        <family val="4"/>
      </rPr>
      <t>期</t>
    </r>
    <r>
      <rPr>
        <sz val="10"/>
        <rFont val="Times New Roman"/>
        <family val="1"/>
      </rPr>
      <t>:</t>
    </r>
    <r>
      <rPr>
        <sz val="10"/>
        <rFont val="標楷體"/>
        <family val="4"/>
      </rPr>
      <t>補助款</t>
    </r>
    <r>
      <rPr>
        <sz val="10"/>
        <rFont val="Times New Roman"/>
        <family val="1"/>
      </rPr>
      <t>(</t>
    </r>
    <r>
      <rPr>
        <sz val="10"/>
        <rFont val="標楷體"/>
        <family val="4"/>
      </rPr>
      <t>於簽約時撥付一定比例之補助款</t>
    </r>
    <r>
      <rPr>
        <sz val="10"/>
        <rFont val="Times New Roman"/>
        <family val="1"/>
      </rPr>
      <t>)</t>
    </r>
    <r>
      <rPr>
        <sz val="10"/>
        <rFont val="標楷體"/>
        <family val="4"/>
      </rPr>
      <t>＋</t>
    </r>
    <r>
      <rPr>
        <sz val="10"/>
        <rFont val="Times New Roman"/>
        <family val="1"/>
      </rPr>
      <t>100</t>
    </r>
    <r>
      <rPr>
        <sz val="10"/>
        <rFont val="標楷體"/>
        <family val="4"/>
      </rPr>
      <t>自籌款；第</t>
    </r>
    <r>
      <rPr>
        <sz val="10"/>
        <rFont val="Times New Roman"/>
        <family val="1"/>
      </rPr>
      <t>2</t>
    </r>
    <r>
      <rPr>
        <sz val="10"/>
        <rFont val="標楷體"/>
        <family val="4"/>
      </rPr>
      <t>期</t>
    </r>
    <r>
      <rPr>
        <sz val="10"/>
        <rFont val="Times New Roman"/>
        <family val="1"/>
      </rPr>
      <t>:</t>
    </r>
    <r>
      <rPr>
        <sz val="10"/>
        <rFont val="標楷體"/>
        <family val="4"/>
      </rPr>
      <t>剩餘之補助款</t>
    </r>
    <r>
      <rPr>
        <sz val="10"/>
        <rFont val="Times New Roman"/>
        <family val="1"/>
      </rPr>
      <t>(</t>
    </r>
    <r>
      <rPr>
        <sz val="10"/>
        <rFont val="標楷體"/>
        <family val="4"/>
      </rPr>
      <t>於結案報告審查通過後撥款</t>
    </r>
    <r>
      <rPr>
        <sz val="10"/>
        <rFont val="Times New Roman"/>
        <family val="1"/>
      </rPr>
      <t>)</t>
    </r>
    <r>
      <rPr>
        <sz val="10"/>
        <rFont val="標楷體"/>
        <family val="4"/>
      </rPr>
      <t>。</t>
    </r>
  </si>
  <si>
    <t>註2:請填寫綠色填滿之欄位後，電腦會自動編列全程預算數及各期各會計科目的補助款與自籌款金額。</t>
  </si>
  <si>
    <t>計畫編號:00000000       計畫名稱: ○○○○○○○○                              公司名稱:○○○○○○○○</t>
  </si>
  <si>
    <t xml:space="preserve">     97年2月1日~97年7月31日</t>
  </si>
  <si>
    <r>
      <t>2.</t>
    </r>
    <r>
      <rPr>
        <sz val="12"/>
        <rFont val="標楷體"/>
        <family val="4"/>
      </rPr>
      <t>消耗性器材及原材料費</t>
    </r>
  </si>
  <si>
    <r>
      <t>3.</t>
    </r>
    <r>
      <rPr>
        <sz val="12"/>
        <rFont val="標楷體"/>
        <family val="4"/>
      </rPr>
      <t>研發設備使用費</t>
    </r>
  </si>
  <si>
    <r>
      <t>4.</t>
    </r>
    <r>
      <rPr>
        <sz val="12"/>
        <rFont val="標楷體"/>
        <family val="4"/>
      </rPr>
      <t>研發設備維護費</t>
    </r>
  </si>
  <si>
    <r>
      <t>7.</t>
    </r>
    <r>
      <rPr>
        <sz val="12"/>
        <rFont val="標楷體"/>
        <family val="4"/>
      </rPr>
      <t>計畫整合及管理費</t>
    </r>
  </si>
  <si>
    <t>6.國內差旅費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</si>
</sst>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gge&quot;年&quot;m&quot;月&quot;d&quot;日&quot;"/>
    <numFmt numFmtId="180" formatCode="#,##0_ "/>
    <numFmt numFmtId="181" formatCode="#,##0.000_);[Red]\(#,##0.000\)"/>
    <numFmt numFmtId="182" formatCode="#,##0_);[Red]\(#,##0\)"/>
  </numFmts>
  <fonts count="13">
    <font>
      <sz val="12"/>
      <name val="新細明體"/>
      <family val="1"/>
    </font>
    <font>
      <sz val="9"/>
      <name val="新細明體"/>
      <family val="1"/>
    </font>
    <font>
      <sz val="12"/>
      <name val="Times New Roman"/>
      <family val="1"/>
    </font>
    <font>
      <sz val="12"/>
      <name val="標楷體"/>
      <family val="4"/>
    </font>
    <font>
      <sz val="16"/>
      <name val="標楷體"/>
      <family val="4"/>
    </font>
    <font>
      <sz val="11"/>
      <name val="標楷體"/>
      <family val="4"/>
    </font>
    <font>
      <sz val="10"/>
      <name val="標楷體"/>
      <family val="4"/>
    </font>
    <font>
      <sz val="10"/>
      <name val="Times New Roman"/>
      <family val="1"/>
    </font>
    <font>
      <sz val="16"/>
      <name val="Times New Roman"/>
      <family val="1"/>
    </font>
    <font>
      <u val="single"/>
      <sz val="9"/>
      <color indexed="12"/>
      <name val="新細明體"/>
      <family val="1"/>
    </font>
    <font>
      <u val="single"/>
      <sz val="9"/>
      <color indexed="36"/>
      <name val="新細明體"/>
      <family val="1"/>
    </font>
    <font>
      <sz val="11"/>
      <name val="Times New Roman"/>
      <family val="1"/>
    </font>
    <font>
      <b/>
      <sz val="12"/>
      <color indexed="10"/>
      <name val="Times New Roman"/>
      <family val="1"/>
    </font>
  </fonts>
  <fills count="3">
    <fill>
      <patternFill/>
    </fill>
    <fill>
      <patternFill patternType="gray125"/>
    </fill>
    <fill>
      <patternFill patternType="solid">
        <fgColor indexed="42"/>
        <bgColor indexed="64"/>
      </patternFill>
    </fill>
  </fills>
  <borders count="26">
    <border>
      <left/>
      <right/>
      <top/>
      <bottom/>
      <diagonal/>
    </border>
    <border>
      <left style="thin"/>
      <right style="thin"/>
      <top style="thin"/>
      <bottom style="double"/>
    </border>
    <border>
      <left>
        <color indexed="63"/>
      </left>
      <right style="thin"/>
      <top style="thin"/>
      <bottom style="double"/>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thin"/>
      <right style="medium"/>
      <top style="double"/>
      <bottom style="medium"/>
    </border>
    <border>
      <left style="medium"/>
      <right style="thin"/>
      <top>
        <color indexed="63"/>
      </top>
      <bottom>
        <color indexed="63"/>
      </bottom>
    </border>
    <border>
      <left style="medium"/>
      <right style="thin"/>
      <top style="double"/>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double"/>
      <bottom style="medium"/>
    </border>
    <border>
      <left style="medium"/>
      <right style="thin"/>
      <top>
        <color indexed="63"/>
      </top>
      <bottom style="thin"/>
    </border>
    <border>
      <left style="medium"/>
      <right style="thin"/>
      <top style="thin"/>
      <bottom style="thin"/>
    </border>
    <border>
      <left style="medium"/>
      <right style="thin"/>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182" fontId="2" fillId="2" borderId="3" xfId="0" applyNumberFormat="1" applyFont="1" applyFill="1" applyBorder="1" applyAlignment="1">
      <alignment horizontal="right" vertical="center"/>
    </xf>
    <xf numFmtId="182" fontId="2" fillId="0" borderId="4" xfId="0" applyNumberFormat="1" applyFont="1" applyBorder="1" applyAlignment="1">
      <alignment horizontal="right" vertical="center"/>
    </xf>
    <xf numFmtId="182" fontId="2" fillId="0" borderId="3" xfId="0" applyNumberFormat="1" applyFont="1" applyFill="1" applyBorder="1" applyAlignment="1">
      <alignment horizontal="right" vertical="center"/>
    </xf>
    <xf numFmtId="0" fontId="12" fillId="0" borderId="0" xfId="0" applyFont="1" applyAlignment="1">
      <alignment horizontal="center" vertical="center"/>
    </xf>
    <xf numFmtId="0" fontId="2" fillId="0" borderId="5" xfId="0" applyFont="1" applyBorder="1" applyAlignment="1">
      <alignment horizontal="left"/>
    </xf>
    <xf numFmtId="0" fontId="3" fillId="0" borderId="5" xfId="0" applyFont="1" applyBorder="1" applyAlignment="1">
      <alignment horizontal="left"/>
    </xf>
    <xf numFmtId="0" fontId="5" fillId="0" borderId="5" xfId="0" applyFont="1" applyBorder="1" applyAlignment="1">
      <alignment horizontal="right" vertical="center"/>
    </xf>
    <xf numFmtId="182" fontId="2" fillId="0" borderId="6" xfId="0" applyNumberFormat="1" applyFont="1" applyFill="1" applyBorder="1" applyAlignment="1">
      <alignment horizontal="right" vertical="center"/>
    </xf>
    <xf numFmtId="182" fontId="2" fillId="0" borderId="6" xfId="0" applyNumberFormat="1" applyFont="1" applyBorder="1" applyAlignment="1">
      <alignment horizontal="right" vertical="center"/>
    </xf>
    <xf numFmtId="182" fontId="2" fillId="0" borderId="7" xfId="0" applyNumberFormat="1" applyFont="1" applyBorder="1" applyAlignment="1">
      <alignment horizontal="right" vertical="center"/>
    </xf>
    <xf numFmtId="0" fontId="2" fillId="0" borderId="8"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right" vertical="center"/>
    </xf>
    <xf numFmtId="0" fontId="3" fillId="0" borderId="10" xfId="0" applyFont="1" applyBorder="1" applyAlignment="1">
      <alignment horizontal="left" vertical="center"/>
    </xf>
    <xf numFmtId="0" fontId="2" fillId="0" borderId="11" xfId="0" applyFont="1" applyFill="1"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0" xfId="0" applyFont="1" applyAlignment="1">
      <alignment/>
    </xf>
    <xf numFmtId="0" fontId="3" fillId="0" borderId="13" xfId="0" applyFont="1" applyBorder="1" applyAlignment="1">
      <alignment horizontal="left" vertical="center"/>
    </xf>
    <xf numFmtId="9" fontId="2" fillId="0" borderId="14" xfId="0" applyNumberFormat="1"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182" fontId="2" fillId="0" borderId="16" xfId="0" applyNumberFormat="1" applyFont="1" applyFill="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2" fillId="0" borderId="25" xfId="0" applyFont="1" applyBorder="1" applyAlignment="1">
      <alignment horizontal="center" vertical="center"/>
    </xf>
    <xf numFmtId="0" fontId="3" fillId="0" borderId="8" xfId="0" applyFont="1" applyBorder="1" applyAlignment="1">
      <alignment horizontal="lef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tabSelected="1" view="pageBreakPreview" zoomScale="101" zoomScaleNormal="105" zoomScaleSheetLayoutView="101" workbookViewId="0" topLeftCell="A1">
      <selection activeCell="H16" sqref="H16"/>
    </sheetView>
  </sheetViews>
  <sheetFormatPr defaultColWidth="9.00390625" defaultRowHeight="16.5"/>
  <cols>
    <col min="1" max="1" width="23.375" style="1" customWidth="1"/>
    <col min="2" max="7" width="12.625" style="1" customWidth="1"/>
    <col min="8" max="8" width="15.75390625" style="1" customWidth="1"/>
    <col min="9" max="16384" width="9.00390625" style="1" customWidth="1"/>
  </cols>
  <sheetData>
    <row r="1" spans="1:8" ht="21">
      <c r="A1" s="40" t="s">
        <v>0</v>
      </c>
      <c r="B1" s="41"/>
      <c r="C1" s="41"/>
      <c r="D1" s="41"/>
      <c r="E1" s="41"/>
      <c r="F1" s="41"/>
      <c r="G1" s="41"/>
      <c r="H1" s="41"/>
    </row>
    <row r="2" spans="1:8" ht="21">
      <c r="A2" s="40" t="s">
        <v>1</v>
      </c>
      <c r="B2" s="41"/>
      <c r="C2" s="41"/>
      <c r="D2" s="41"/>
      <c r="E2" s="41"/>
      <c r="F2" s="41"/>
      <c r="G2" s="41"/>
      <c r="H2" s="41"/>
    </row>
    <row r="3" spans="1:8" ht="21">
      <c r="A3" s="7"/>
      <c r="B3" s="5"/>
      <c r="C3" s="5"/>
      <c r="D3" s="5"/>
      <c r="E3" s="5"/>
      <c r="F3" s="5"/>
      <c r="G3" s="5"/>
      <c r="H3" s="5"/>
    </row>
    <row r="4" spans="1:8" s="2" customFormat="1" ht="17.25" customHeight="1">
      <c r="A4" s="22" t="s">
        <v>20</v>
      </c>
      <c r="B4" s="22"/>
      <c r="C4" s="22"/>
      <c r="D4" s="22"/>
      <c r="E4" s="23"/>
      <c r="F4" s="22"/>
      <c r="G4" s="22"/>
      <c r="H4" s="24"/>
    </row>
    <row r="5" spans="1:8" s="2" customFormat="1" ht="17.25" customHeight="1" thickBot="1">
      <c r="A5" s="15"/>
      <c r="B5" s="15"/>
      <c r="C5" s="15"/>
      <c r="D5" s="15"/>
      <c r="E5" s="14"/>
      <c r="F5" s="15"/>
      <c r="G5" s="15"/>
      <c r="H5" s="16" t="s">
        <v>2</v>
      </c>
    </row>
    <row r="6" spans="1:9" s="32" customFormat="1" ht="16.5">
      <c r="A6" s="25" t="s">
        <v>3</v>
      </c>
      <c r="B6" s="26">
        <v>6</v>
      </c>
      <c r="C6" s="27" t="s">
        <v>4</v>
      </c>
      <c r="D6" s="28"/>
      <c r="E6" s="29"/>
      <c r="F6" s="29"/>
      <c r="G6" s="29"/>
      <c r="H6" s="30"/>
      <c r="I6" s="31"/>
    </row>
    <row r="7" spans="1:9" s="32" customFormat="1" ht="17.25" thickBot="1">
      <c r="A7" s="33" t="s">
        <v>5</v>
      </c>
      <c r="B7" s="34">
        <v>0.5</v>
      </c>
      <c r="C7" s="35" t="s">
        <v>6</v>
      </c>
      <c r="D7" s="36"/>
      <c r="E7" s="37"/>
      <c r="F7" s="37"/>
      <c r="G7" s="37"/>
      <c r="H7" s="38"/>
      <c r="I7" s="31"/>
    </row>
    <row r="8" spans="1:8" ht="17.25" customHeight="1">
      <c r="A8" s="42" t="s">
        <v>7</v>
      </c>
      <c r="B8" s="47" t="s">
        <v>8</v>
      </c>
      <c r="C8" s="48"/>
      <c r="D8" s="49"/>
      <c r="E8" s="53" t="s">
        <v>21</v>
      </c>
      <c r="F8" s="53"/>
      <c r="G8" s="53"/>
      <c r="H8" s="54" t="s">
        <v>9</v>
      </c>
    </row>
    <row r="9" spans="1:8" ht="16.5">
      <c r="A9" s="43"/>
      <c r="B9" s="50"/>
      <c r="C9" s="51"/>
      <c r="D9" s="52"/>
      <c r="E9" s="57" t="s">
        <v>10</v>
      </c>
      <c r="F9" s="58"/>
      <c r="G9" s="58"/>
      <c r="H9" s="55"/>
    </row>
    <row r="10" spans="1:8" ht="17.25" thickBot="1">
      <c r="A10" s="44"/>
      <c r="B10" s="4" t="s">
        <v>11</v>
      </c>
      <c r="C10" s="4" t="s">
        <v>12</v>
      </c>
      <c r="D10" s="4" t="s">
        <v>13</v>
      </c>
      <c r="E10" s="3" t="s">
        <v>11</v>
      </c>
      <c r="F10" s="3" t="s">
        <v>12</v>
      </c>
      <c r="G10" s="3" t="s">
        <v>14</v>
      </c>
      <c r="H10" s="56"/>
    </row>
    <row r="11" spans="1:8" ht="25.5" customHeight="1" thickTop="1">
      <c r="A11" s="20" t="s">
        <v>15</v>
      </c>
      <c r="B11" s="10">
        <v>560</v>
      </c>
      <c r="C11" s="12">
        <f aca="true" t="shared" si="0" ref="C11:C17">D11-B11</f>
        <v>902</v>
      </c>
      <c r="D11" s="10">
        <v>1462</v>
      </c>
      <c r="E11" s="11">
        <f aca="true" t="shared" si="1" ref="E11:E17">B11-H11</f>
        <v>281</v>
      </c>
      <c r="F11" s="11">
        <f aca="true" t="shared" si="2" ref="F11:F17">C11</f>
        <v>902</v>
      </c>
      <c r="G11" s="11">
        <f aca="true" t="shared" si="3" ref="G11:G17">SUM(E11:F11)</f>
        <v>1183</v>
      </c>
      <c r="H11" s="17">
        <f>IF(B11=0,0,H18-SUM(H12:H17))</f>
        <v>279</v>
      </c>
    </row>
    <row r="12" spans="1:8" ht="25.5" customHeight="1">
      <c r="A12" s="20" t="s">
        <v>22</v>
      </c>
      <c r="B12" s="10">
        <v>107</v>
      </c>
      <c r="C12" s="12">
        <f t="shared" si="0"/>
        <v>172</v>
      </c>
      <c r="D12" s="10">
        <v>279</v>
      </c>
      <c r="E12" s="11">
        <f t="shared" si="1"/>
        <v>53</v>
      </c>
      <c r="F12" s="11">
        <f t="shared" si="2"/>
        <v>172</v>
      </c>
      <c r="G12" s="11">
        <f t="shared" si="3"/>
        <v>225</v>
      </c>
      <c r="H12" s="18">
        <f>IF(B12=0,0,ROUNDUP(B12*B7,0))</f>
        <v>54</v>
      </c>
    </row>
    <row r="13" spans="1:8" ht="25.5" customHeight="1">
      <c r="A13" s="20" t="s">
        <v>23</v>
      </c>
      <c r="B13" s="10">
        <v>247</v>
      </c>
      <c r="C13" s="12">
        <f t="shared" si="0"/>
        <v>398</v>
      </c>
      <c r="D13" s="10">
        <v>645</v>
      </c>
      <c r="E13" s="11">
        <f t="shared" si="1"/>
        <v>123</v>
      </c>
      <c r="F13" s="11">
        <f t="shared" si="2"/>
        <v>398</v>
      </c>
      <c r="G13" s="11">
        <f t="shared" si="3"/>
        <v>521</v>
      </c>
      <c r="H13" s="18">
        <f>IF(B13=0,0,ROUNDUP(B13*B7,0))</f>
        <v>124</v>
      </c>
    </row>
    <row r="14" spans="1:8" ht="25.5" customHeight="1">
      <c r="A14" s="20" t="s">
        <v>24</v>
      </c>
      <c r="B14" s="10">
        <v>4</v>
      </c>
      <c r="C14" s="12">
        <f t="shared" si="0"/>
        <v>7</v>
      </c>
      <c r="D14" s="10">
        <v>11</v>
      </c>
      <c r="E14" s="11">
        <f t="shared" si="1"/>
        <v>2</v>
      </c>
      <c r="F14" s="11">
        <f t="shared" si="2"/>
        <v>7</v>
      </c>
      <c r="G14" s="11">
        <f t="shared" si="3"/>
        <v>9</v>
      </c>
      <c r="H14" s="18">
        <f>IF(B14=0,0,ROUNDUP(B14*B7,0))</f>
        <v>2</v>
      </c>
    </row>
    <row r="15" spans="1:8" ht="25.5" customHeight="1">
      <c r="A15" s="20" t="s">
        <v>16</v>
      </c>
      <c r="B15" s="10">
        <v>405</v>
      </c>
      <c r="C15" s="12">
        <f t="shared" si="0"/>
        <v>652</v>
      </c>
      <c r="D15" s="10">
        <v>1057</v>
      </c>
      <c r="E15" s="11">
        <f t="shared" si="1"/>
        <v>202</v>
      </c>
      <c r="F15" s="11">
        <f t="shared" si="2"/>
        <v>652</v>
      </c>
      <c r="G15" s="11">
        <f t="shared" si="3"/>
        <v>854</v>
      </c>
      <c r="H15" s="18">
        <f>IF(B15=0,0,ROUNDUP(B15*B7,0))</f>
        <v>203</v>
      </c>
    </row>
    <row r="16" spans="1:8" ht="25.5" customHeight="1">
      <c r="A16" s="59" t="s">
        <v>26</v>
      </c>
      <c r="B16" s="10">
        <v>26</v>
      </c>
      <c r="C16" s="12">
        <f t="shared" si="0"/>
        <v>42</v>
      </c>
      <c r="D16" s="10">
        <v>68</v>
      </c>
      <c r="E16" s="11">
        <f>B16-H16</f>
        <v>13</v>
      </c>
      <c r="F16" s="11">
        <f>C16</f>
        <v>42</v>
      </c>
      <c r="G16" s="11">
        <f>SUM(E16:F16)</f>
        <v>55</v>
      </c>
      <c r="H16" s="18">
        <f>IF(B16=0,0,ROUNDUP(B16*B7,0))</f>
        <v>13</v>
      </c>
    </row>
    <row r="17" spans="1:8" ht="25.5" customHeight="1" thickBot="1">
      <c r="A17" s="20" t="s">
        <v>25</v>
      </c>
      <c r="B17" s="10">
        <v>200</v>
      </c>
      <c r="C17" s="12">
        <f t="shared" si="0"/>
        <v>0</v>
      </c>
      <c r="D17" s="10">
        <v>200</v>
      </c>
      <c r="E17" s="11">
        <f t="shared" si="1"/>
        <v>100</v>
      </c>
      <c r="F17" s="11">
        <f t="shared" si="2"/>
        <v>0</v>
      </c>
      <c r="G17" s="11">
        <f t="shared" si="3"/>
        <v>100</v>
      </c>
      <c r="H17" s="18">
        <f>IF(B17=0,0,ROUNDUP(B17*B7,0))</f>
        <v>100</v>
      </c>
    </row>
    <row r="18" spans="1:8" ht="25.5" customHeight="1" thickBot="1" thickTop="1">
      <c r="A18" s="21" t="s">
        <v>17</v>
      </c>
      <c r="B18" s="39">
        <f aca="true" t="shared" si="4" ref="B18:G18">SUM(B11:B17)</f>
        <v>1549</v>
      </c>
      <c r="C18" s="39">
        <f t="shared" si="4"/>
        <v>2173</v>
      </c>
      <c r="D18" s="39">
        <f t="shared" si="4"/>
        <v>3722</v>
      </c>
      <c r="E18" s="39">
        <f t="shared" si="4"/>
        <v>774</v>
      </c>
      <c r="F18" s="39">
        <f t="shared" si="4"/>
        <v>2173</v>
      </c>
      <c r="G18" s="39">
        <f t="shared" si="4"/>
        <v>2947</v>
      </c>
      <c r="H18" s="19">
        <f>ROUNDUP(B18*B7,0)</f>
        <v>775</v>
      </c>
    </row>
    <row r="19" spans="1:8" s="6" customFormat="1" ht="14.25">
      <c r="A19" s="45" t="s">
        <v>18</v>
      </c>
      <c r="B19" s="45"/>
      <c r="C19" s="45"/>
      <c r="D19" s="45"/>
      <c r="E19" s="45"/>
      <c r="F19" s="45"/>
      <c r="G19" s="45"/>
      <c r="H19" s="45"/>
    </row>
    <row r="20" spans="1:8" ht="15.75" customHeight="1">
      <c r="A20" s="46" t="s">
        <v>19</v>
      </c>
      <c r="B20" s="46"/>
      <c r="C20" s="46"/>
      <c r="D20" s="46"/>
      <c r="E20" s="46"/>
      <c r="F20" s="46"/>
      <c r="G20" s="46"/>
      <c r="H20" s="46"/>
    </row>
    <row r="21" spans="1:7" ht="15.75">
      <c r="A21" s="9"/>
      <c r="B21" s="8"/>
      <c r="C21" s="8"/>
      <c r="D21" s="8"/>
      <c r="E21" s="8"/>
      <c r="F21" s="8"/>
      <c r="G21" s="8"/>
    </row>
    <row r="24" ht="15.75">
      <c r="A24" s="13"/>
    </row>
  </sheetData>
  <mergeCells count="9">
    <mergeCell ref="A20:H20"/>
    <mergeCell ref="B8:D9"/>
    <mergeCell ref="E8:G8"/>
    <mergeCell ref="H8:H10"/>
    <mergeCell ref="E9:G9"/>
    <mergeCell ref="A1:H1"/>
    <mergeCell ref="A2:H2"/>
    <mergeCell ref="A8:A10"/>
    <mergeCell ref="A19:H19"/>
  </mergeCells>
  <printOptions horizontalCentered="1"/>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張秀英</dc:creator>
  <cp:keywords/>
  <dc:description/>
  <cp:lastModifiedBy>Administrator</cp:lastModifiedBy>
  <cp:lastPrinted>2008-01-31T04:10:46Z</cp:lastPrinted>
  <dcterms:created xsi:type="dcterms:W3CDTF">1999-06-11T07:52:09Z</dcterms:created>
  <dcterms:modified xsi:type="dcterms:W3CDTF">2011-07-25T02:29:59Z</dcterms:modified>
  <cp:category/>
  <cp:version/>
  <cp:contentType/>
  <cp:contentStatus/>
</cp:coreProperties>
</file>